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김서연\누리집 공개\2026년\"/>
    </mc:Choice>
  </mc:AlternateContent>
  <xr:revisionPtr revIDLastSave="0" documentId="13_ncr:1_{5379987F-6A30-464D-805E-3F28A97B3B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목록" sheetId="1" r:id="rId1"/>
    <sheet name="코드" sheetId="2" r:id="rId2"/>
  </sheets>
  <definedNames>
    <definedName name="_xlnm._FilterDatabase" localSheetId="0" hidden="1">목록!$A$5:$W$207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46" i="1" l="1"/>
  <c r="V46" i="1"/>
  <c r="W46" i="1" s="1"/>
  <c r="U47" i="1"/>
  <c r="V47" i="1"/>
  <c r="Q46" i="1"/>
  <c r="Q47" i="1"/>
  <c r="W47" i="1" l="1"/>
  <c r="Q91" i="1" l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42" i="1" l="1"/>
  <c r="Q43" i="1"/>
  <c r="Q44" i="1"/>
  <c r="Q45" i="1"/>
  <c r="Q48" i="1"/>
  <c r="Q49" i="1"/>
  <c r="Q50" i="1"/>
  <c r="Q51" i="1"/>
  <c r="Q52" i="1"/>
  <c r="Q53" i="1"/>
  <c r="Q54" i="1"/>
  <c r="Q55" i="1"/>
  <c r="Q56" i="1"/>
  <c r="Q57" i="1"/>
  <c r="Q58" i="1"/>
  <c r="Q37" i="1"/>
  <c r="Q38" i="1"/>
  <c r="Q39" i="1"/>
  <c r="Q40" i="1"/>
  <c r="Q41" i="1"/>
  <c r="Q34" i="1"/>
  <c r="Q35" i="1"/>
  <c r="Q36" i="1"/>
  <c r="Q24" i="1"/>
  <c r="Q25" i="1"/>
  <c r="Q26" i="1"/>
  <c r="Q27" i="1"/>
  <c r="Q28" i="1"/>
  <c r="Q29" i="1"/>
  <c r="Q30" i="1"/>
  <c r="Q31" i="1"/>
  <c r="Q32" i="1"/>
  <c r="Q33" i="1"/>
  <c r="Q21" i="1"/>
  <c r="Q22" i="1"/>
  <c r="Q23" i="1"/>
  <c r="Q19" i="1"/>
  <c r="Q20" i="1"/>
  <c r="Q15" i="1" l="1"/>
  <c r="Q16" i="1"/>
  <c r="Q17" i="1"/>
  <c r="Q18" i="1"/>
  <c r="Q6" i="1"/>
  <c r="Q7" i="1"/>
  <c r="Q8" i="1"/>
  <c r="Q9" i="1"/>
  <c r="Q10" i="1"/>
  <c r="Q11" i="1"/>
  <c r="Q12" i="1"/>
  <c r="Q13" i="1"/>
  <c r="Q14" i="1"/>
  <c r="V207" i="1" l="1"/>
  <c r="U207" i="1"/>
  <c r="V206" i="1"/>
  <c r="U206" i="1"/>
  <c r="V205" i="1"/>
  <c r="U205" i="1"/>
  <c r="V204" i="1"/>
  <c r="U204" i="1"/>
  <c r="V203" i="1"/>
  <c r="U203" i="1"/>
  <c r="V202" i="1"/>
  <c r="U202" i="1"/>
  <c r="V201" i="1"/>
  <c r="U201" i="1"/>
  <c r="V200" i="1"/>
  <c r="U200" i="1"/>
  <c r="V199" i="1"/>
  <c r="U199" i="1"/>
  <c r="V198" i="1"/>
  <c r="U198" i="1"/>
  <c r="V197" i="1"/>
  <c r="U197" i="1"/>
  <c r="V196" i="1"/>
  <c r="U196" i="1"/>
  <c r="V195" i="1"/>
  <c r="U195" i="1"/>
  <c r="V194" i="1"/>
  <c r="U194" i="1"/>
  <c r="V193" i="1"/>
  <c r="U193" i="1"/>
  <c r="V192" i="1"/>
  <c r="U192" i="1"/>
  <c r="V191" i="1"/>
  <c r="U191" i="1"/>
  <c r="V190" i="1"/>
  <c r="U190" i="1"/>
  <c r="V189" i="1"/>
  <c r="U189" i="1"/>
  <c r="V188" i="1"/>
  <c r="U188" i="1"/>
  <c r="V187" i="1"/>
  <c r="U187" i="1"/>
  <c r="V186" i="1"/>
  <c r="U186" i="1"/>
  <c r="V185" i="1"/>
  <c r="U185" i="1"/>
  <c r="V184" i="1"/>
  <c r="U184" i="1"/>
  <c r="V183" i="1"/>
  <c r="U183" i="1"/>
  <c r="V182" i="1"/>
  <c r="U182" i="1"/>
  <c r="V181" i="1"/>
  <c r="U181" i="1"/>
  <c r="V180" i="1"/>
  <c r="U180" i="1"/>
  <c r="V179" i="1"/>
  <c r="U179" i="1"/>
  <c r="V178" i="1"/>
  <c r="U178" i="1"/>
  <c r="V177" i="1"/>
  <c r="U177" i="1"/>
  <c r="V176" i="1"/>
  <c r="U176" i="1"/>
  <c r="V175" i="1"/>
  <c r="U175" i="1"/>
  <c r="V174" i="1"/>
  <c r="U174" i="1"/>
  <c r="V173" i="1"/>
  <c r="U173" i="1"/>
  <c r="V172" i="1"/>
  <c r="U172" i="1"/>
  <c r="V171" i="1"/>
  <c r="U171" i="1"/>
  <c r="V170" i="1"/>
  <c r="U170" i="1"/>
  <c r="V169" i="1"/>
  <c r="U169" i="1"/>
  <c r="V168" i="1"/>
  <c r="U168" i="1"/>
  <c r="V167" i="1"/>
  <c r="U167" i="1"/>
  <c r="V166" i="1"/>
  <c r="U166" i="1"/>
  <c r="V165" i="1"/>
  <c r="U165" i="1"/>
  <c r="V164" i="1"/>
  <c r="U164" i="1"/>
  <c r="V163" i="1"/>
  <c r="U163" i="1"/>
  <c r="V162" i="1"/>
  <c r="U162" i="1"/>
  <c r="V161" i="1"/>
  <c r="U161" i="1"/>
  <c r="V160" i="1"/>
  <c r="U160" i="1"/>
  <c r="V159" i="1"/>
  <c r="U159" i="1"/>
  <c r="V158" i="1"/>
  <c r="U158" i="1"/>
  <c r="V157" i="1"/>
  <c r="U157" i="1"/>
  <c r="V156" i="1"/>
  <c r="U156" i="1"/>
  <c r="V155" i="1"/>
  <c r="U155" i="1"/>
  <c r="V154" i="1"/>
  <c r="U154" i="1"/>
  <c r="V153" i="1"/>
  <c r="U153" i="1"/>
  <c r="V152" i="1"/>
  <c r="U152" i="1"/>
  <c r="V151" i="1"/>
  <c r="U151" i="1"/>
  <c r="V150" i="1"/>
  <c r="U150" i="1"/>
  <c r="V149" i="1"/>
  <c r="U149" i="1"/>
  <c r="V148" i="1"/>
  <c r="U148" i="1"/>
  <c r="V147" i="1"/>
  <c r="U147" i="1"/>
  <c r="V146" i="1"/>
  <c r="U146" i="1"/>
  <c r="V145" i="1"/>
  <c r="U145" i="1"/>
  <c r="V144" i="1"/>
  <c r="U144" i="1"/>
  <c r="V143" i="1"/>
  <c r="U143" i="1"/>
  <c r="V142" i="1"/>
  <c r="U142" i="1"/>
  <c r="V141" i="1"/>
  <c r="U141" i="1"/>
  <c r="V140" i="1"/>
  <c r="U140" i="1"/>
  <c r="V139" i="1"/>
  <c r="U139" i="1"/>
  <c r="V138" i="1"/>
  <c r="U138" i="1"/>
  <c r="V137" i="1"/>
  <c r="U137" i="1"/>
  <c r="V136" i="1"/>
  <c r="U136" i="1"/>
  <c r="V135" i="1"/>
  <c r="U135" i="1"/>
  <c r="V134" i="1"/>
  <c r="U134" i="1"/>
  <c r="V133" i="1"/>
  <c r="U133" i="1"/>
  <c r="V132" i="1"/>
  <c r="U132" i="1"/>
  <c r="V131" i="1"/>
  <c r="U131" i="1"/>
  <c r="V130" i="1"/>
  <c r="U130" i="1"/>
  <c r="V129" i="1"/>
  <c r="U129" i="1"/>
  <c r="V128" i="1"/>
  <c r="U128" i="1"/>
  <c r="V127" i="1"/>
  <c r="U127" i="1"/>
  <c r="V126" i="1"/>
  <c r="U126" i="1"/>
  <c r="V125" i="1"/>
  <c r="U125" i="1"/>
  <c r="V124" i="1"/>
  <c r="U124" i="1"/>
  <c r="V123" i="1"/>
  <c r="U123" i="1"/>
  <c r="V122" i="1"/>
  <c r="U122" i="1"/>
  <c r="V121" i="1"/>
  <c r="U121" i="1"/>
  <c r="V120" i="1"/>
  <c r="U120" i="1"/>
  <c r="V119" i="1"/>
  <c r="U119" i="1"/>
  <c r="V118" i="1"/>
  <c r="U118" i="1"/>
  <c r="V117" i="1"/>
  <c r="U117" i="1"/>
  <c r="V116" i="1"/>
  <c r="U116" i="1"/>
  <c r="V115" i="1"/>
  <c r="U115" i="1"/>
  <c r="V114" i="1"/>
  <c r="U114" i="1"/>
  <c r="V113" i="1"/>
  <c r="U113" i="1"/>
  <c r="V112" i="1"/>
  <c r="U112" i="1"/>
  <c r="V111" i="1"/>
  <c r="U111" i="1"/>
  <c r="V110" i="1"/>
  <c r="U110" i="1"/>
  <c r="V109" i="1"/>
  <c r="U109" i="1"/>
  <c r="V108" i="1"/>
  <c r="U108" i="1"/>
  <c r="V107" i="1"/>
  <c r="U107" i="1"/>
  <c r="V106" i="1"/>
  <c r="U106" i="1"/>
  <c r="V105" i="1"/>
  <c r="U105" i="1"/>
  <c r="V104" i="1"/>
  <c r="U104" i="1"/>
  <c r="V103" i="1"/>
  <c r="U103" i="1"/>
  <c r="V102" i="1"/>
  <c r="U102" i="1"/>
  <c r="V101" i="1"/>
  <c r="U101" i="1"/>
  <c r="V100" i="1"/>
  <c r="U100" i="1"/>
  <c r="V99" i="1"/>
  <c r="U99" i="1"/>
  <c r="V98" i="1"/>
  <c r="U98" i="1"/>
  <c r="V97" i="1"/>
  <c r="U97" i="1"/>
  <c r="V96" i="1"/>
  <c r="U96" i="1"/>
  <c r="V95" i="1"/>
  <c r="U95" i="1"/>
  <c r="V94" i="1"/>
  <c r="U94" i="1"/>
  <c r="V93" i="1"/>
  <c r="U93" i="1"/>
  <c r="V92" i="1"/>
  <c r="U92" i="1"/>
  <c r="V91" i="1"/>
  <c r="U91" i="1"/>
  <c r="V90" i="1"/>
  <c r="U90" i="1"/>
  <c r="V89" i="1"/>
  <c r="U89" i="1"/>
  <c r="V88" i="1"/>
  <c r="U88" i="1"/>
  <c r="V87" i="1"/>
  <c r="U87" i="1"/>
  <c r="V86" i="1"/>
  <c r="U86" i="1"/>
  <c r="V85" i="1"/>
  <c r="U85" i="1"/>
  <c r="V84" i="1"/>
  <c r="U84" i="1"/>
  <c r="V83" i="1"/>
  <c r="U83" i="1"/>
  <c r="V82" i="1"/>
  <c r="U82" i="1"/>
  <c r="V81" i="1"/>
  <c r="U81" i="1"/>
  <c r="V80" i="1"/>
  <c r="U80" i="1"/>
  <c r="V79" i="1"/>
  <c r="U79" i="1"/>
  <c r="V78" i="1"/>
  <c r="U78" i="1"/>
  <c r="V77" i="1"/>
  <c r="U77" i="1"/>
  <c r="V76" i="1"/>
  <c r="U76" i="1"/>
  <c r="V75" i="1"/>
  <c r="U75" i="1"/>
  <c r="V74" i="1"/>
  <c r="U74" i="1"/>
  <c r="V73" i="1"/>
  <c r="U73" i="1"/>
  <c r="V72" i="1"/>
  <c r="U72" i="1"/>
  <c r="V71" i="1"/>
  <c r="U71" i="1"/>
  <c r="V70" i="1"/>
  <c r="U70" i="1"/>
  <c r="V69" i="1"/>
  <c r="U69" i="1"/>
  <c r="V68" i="1"/>
  <c r="U68" i="1"/>
  <c r="V67" i="1"/>
  <c r="U67" i="1"/>
  <c r="V66" i="1"/>
  <c r="U66" i="1"/>
  <c r="V65" i="1"/>
  <c r="U65" i="1"/>
  <c r="V64" i="1"/>
  <c r="U64" i="1"/>
  <c r="V63" i="1"/>
  <c r="U63" i="1"/>
  <c r="V62" i="1"/>
  <c r="U62" i="1"/>
  <c r="V61" i="1"/>
  <c r="U61" i="1"/>
  <c r="V60" i="1"/>
  <c r="U60" i="1"/>
  <c r="V59" i="1"/>
  <c r="U59" i="1"/>
  <c r="V58" i="1"/>
  <c r="U58" i="1"/>
  <c r="V57" i="1"/>
  <c r="U57" i="1"/>
  <c r="V56" i="1"/>
  <c r="U56" i="1"/>
  <c r="V55" i="1"/>
  <c r="U55" i="1"/>
  <c r="V54" i="1"/>
  <c r="U54" i="1"/>
  <c r="V53" i="1"/>
  <c r="U53" i="1"/>
  <c r="V52" i="1"/>
  <c r="U52" i="1"/>
  <c r="V51" i="1"/>
  <c r="U51" i="1"/>
  <c r="V50" i="1"/>
  <c r="U50" i="1"/>
  <c r="V49" i="1"/>
  <c r="U49" i="1"/>
  <c r="V48" i="1"/>
  <c r="U48" i="1"/>
  <c r="V45" i="1"/>
  <c r="U45" i="1"/>
  <c r="V44" i="1"/>
  <c r="U44" i="1"/>
  <c r="V43" i="1"/>
  <c r="U43" i="1"/>
  <c r="V42" i="1"/>
  <c r="U42" i="1"/>
  <c r="V41" i="1"/>
  <c r="U41" i="1"/>
  <c r="V40" i="1"/>
  <c r="U40" i="1"/>
  <c r="V39" i="1"/>
  <c r="U39" i="1"/>
  <c r="V38" i="1"/>
  <c r="U38" i="1"/>
  <c r="V37" i="1"/>
  <c r="U37" i="1"/>
  <c r="V36" i="1"/>
  <c r="U36" i="1"/>
  <c r="V35" i="1"/>
  <c r="U35" i="1"/>
  <c r="V34" i="1"/>
  <c r="U34" i="1"/>
  <c r="V33" i="1"/>
  <c r="U33" i="1"/>
  <c r="V32" i="1"/>
  <c r="U32" i="1"/>
  <c r="V31" i="1"/>
  <c r="U31" i="1"/>
  <c r="V30" i="1"/>
  <c r="U30" i="1"/>
  <c r="V29" i="1"/>
  <c r="U29" i="1"/>
  <c r="V28" i="1"/>
  <c r="U28" i="1"/>
  <c r="V27" i="1"/>
  <c r="U27" i="1"/>
  <c r="V26" i="1"/>
  <c r="U26" i="1"/>
  <c r="V25" i="1"/>
  <c r="U25" i="1"/>
  <c r="V24" i="1"/>
  <c r="U24" i="1"/>
  <c r="V23" i="1"/>
  <c r="U23" i="1"/>
  <c r="V22" i="1"/>
  <c r="U22" i="1"/>
  <c r="V21" i="1"/>
  <c r="U21" i="1"/>
  <c r="V20" i="1"/>
  <c r="U20" i="1"/>
  <c r="V19" i="1"/>
  <c r="U19" i="1"/>
  <c r="V18" i="1"/>
  <c r="U18" i="1"/>
  <c r="V17" i="1"/>
  <c r="U17" i="1"/>
  <c r="V16" i="1"/>
  <c r="U16" i="1"/>
  <c r="V15" i="1"/>
  <c r="U15" i="1"/>
  <c r="V14" i="1"/>
  <c r="U14" i="1"/>
  <c r="V13" i="1"/>
  <c r="U13" i="1"/>
  <c r="V12" i="1"/>
  <c r="U12" i="1"/>
  <c r="V11" i="1"/>
  <c r="U11" i="1"/>
  <c r="V10" i="1"/>
  <c r="U10" i="1"/>
  <c r="V9" i="1"/>
  <c r="U9" i="1"/>
  <c r="V8" i="1"/>
  <c r="U8" i="1"/>
  <c r="V7" i="1"/>
  <c r="U7" i="1"/>
  <c r="V6" i="1"/>
  <c r="U6" i="1"/>
  <c r="I4" i="1"/>
  <c r="D4" i="1"/>
  <c r="W77" i="1" l="1"/>
  <c r="W93" i="1"/>
  <c r="W119" i="1"/>
  <c r="W13" i="1"/>
  <c r="W14" i="1"/>
  <c r="W78" i="1"/>
  <c r="W94" i="1"/>
  <c r="W107" i="1"/>
  <c r="W120" i="1"/>
  <c r="W132" i="1"/>
  <c r="W148" i="1"/>
  <c r="W164" i="1"/>
  <c r="W180" i="1"/>
  <c r="W196" i="1"/>
  <c r="W59" i="1"/>
  <c r="W73" i="1"/>
  <c r="W89" i="1"/>
  <c r="W103" i="1"/>
  <c r="W131" i="1"/>
  <c r="W147" i="1"/>
  <c r="W163" i="1"/>
  <c r="W179" i="1"/>
  <c r="W195" i="1"/>
  <c r="W15" i="1"/>
  <c r="W27" i="1"/>
  <c r="W79" i="1"/>
  <c r="W95" i="1"/>
  <c r="W108" i="1"/>
  <c r="W121" i="1"/>
  <c r="W137" i="1"/>
  <c r="W153" i="1"/>
  <c r="W169" i="1"/>
  <c r="W185" i="1"/>
  <c r="W201" i="1"/>
  <c r="W11" i="1"/>
  <c r="W26" i="1"/>
  <c r="W36" i="1"/>
  <c r="W75" i="1"/>
  <c r="W91" i="1"/>
  <c r="W105" i="1"/>
  <c r="W117" i="1"/>
  <c r="W7" i="1"/>
  <c r="W10" i="1"/>
  <c r="W74" i="1"/>
  <c r="W90" i="1"/>
  <c r="W104" i="1"/>
  <c r="W116" i="1"/>
  <c r="W32" i="1"/>
  <c r="W40" i="1"/>
  <c r="W54" i="1"/>
  <c r="W68" i="1"/>
  <c r="W126" i="1"/>
  <c r="W142" i="1"/>
  <c r="W158" i="1"/>
  <c r="W174" i="1"/>
  <c r="W190" i="1"/>
  <c r="W204" i="1"/>
  <c r="W22" i="1"/>
  <c r="W33" i="1"/>
  <c r="W42" i="1"/>
  <c r="W56" i="1"/>
  <c r="W70" i="1"/>
  <c r="W86" i="1"/>
  <c r="W144" i="1"/>
  <c r="W160" i="1"/>
  <c r="W176" i="1"/>
  <c r="W192" i="1"/>
  <c r="W206" i="1"/>
  <c r="W8" i="1"/>
  <c r="W23" i="1"/>
  <c r="W41" i="1"/>
  <c r="W55" i="1"/>
  <c r="W69" i="1"/>
  <c r="W85" i="1"/>
  <c r="W99" i="1"/>
  <c r="W113" i="1"/>
  <c r="W127" i="1"/>
  <c r="W143" i="1"/>
  <c r="W159" i="1"/>
  <c r="W175" i="1"/>
  <c r="W191" i="1"/>
  <c r="W205" i="1"/>
  <c r="W76" i="1"/>
  <c r="W106" i="1"/>
  <c r="W118" i="1"/>
  <c r="W12" i="1"/>
  <c r="W57" i="1"/>
  <c r="W71" i="1"/>
  <c r="W87" i="1"/>
  <c r="W101" i="1"/>
  <c r="W145" i="1"/>
  <c r="W161" i="1"/>
  <c r="W193" i="1"/>
  <c r="W207" i="1"/>
  <c r="W9" i="1"/>
  <c r="W58" i="1"/>
  <c r="W72" i="1"/>
  <c r="W88" i="1"/>
  <c r="W102" i="1"/>
  <c r="W146" i="1"/>
  <c r="W162" i="1"/>
  <c r="W178" i="1"/>
  <c r="W194" i="1"/>
  <c r="W31" i="1"/>
  <c r="W39" i="1"/>
  <c r="W53" i="1"/>
  <c r="W67" i="1"/>
  <c r="W112" i="1"/>
  <c r="W125" i="1"/>
  <c r="W141" i="1"/>
  <c r="W157" i="1"/>
  <c r="W173" i="1"/>
  <c r="W189" i="1"/>
  <c r="W203" i="1"/>
  <c r="W28" i="1"/>
  <c r="W37" i="1"/>
  <c r="W50" i="1"/>
  <c r="W80" i="1"/>
  <c r="W109" i="1"/>
  <c r="W138" i="1"/>
  <c r="W154" i="1"/>
  <c r="W170" i="1"/>
  <c r="W186" i="1"/>
  <c r="W202" i="1"/>
  <c r="W177" i="1"/>
  <c r="W30" i="1"/>
  <c r="W38" i="1"/>
  <c r="W52" i="1"/>
  <c r="W66" i="1"/>
  <c r="W111" i="1"/>
  <c r="W124" i="1"/>
  <c r="W140" i="1"/>
  <c r="W156" i="1"/>
  <c r="W172" i="1"/>
  <c r="W188" i="1"/>
  <c r="W130" i="1"/>
  <c r="W100" i="1"/>
  <c r="W150" i="1"/>
  <c r="W17" i="1"/>
  <c r="W29" i="1"/>
  <c r="W51" i="1"/>
  <c r="W65" i="1"/>
  <c r="W110" i="1"/>
  <c r="W123" i="1"/>
  <c r="W139" i="1"/>
  <c r="W155" i="1"/>
  <c r="W171" i="1"/>
  <c r="W187" i="1"/>
  <c r="W16" i="1"/>
  <c r="W6" i="1"/>
  <c r="W21" i="1"/>
  <c r="W25" i="1"/>
  <c r="W45" i="1"/>
  <c r="W63" i="1"/>
  <c r="W84" i="1"/>
  <c r="W98" i="1"/>
  <c r="W115" i="1"/>
  <c r="W136" i="1"/>
  <c r="W152" i="1"/>
  <c r="W168" i="1"/>
  <c r="W184" i="1"/>
  <c r="W200" i="1"/>
  <c r="W122" i="1"/>
  <c r="W18" i="1"/>
  <c r="W34" i="1"/>
  <c r="W43" i="1"/>
  <c r="W60" i="1"/>
  <c r="W81" i="1"/>
  <c r="W128" i="1"/>
  <c r="W133" i="1"/>
  <c r="W149" i="1"/>
  <c r="W165" i="1"/>
  <c r="W181" i="1"/>
  <c r="W197" i="1"/>
  <c r="W64" i="1"/>
  <c r="W19" i="1"/>
  <c r="W44" i="1"/>
  <c r="W48" i="1"/>
  <c r="W61" i="1"/>
  <c r="W82" i="1"/>
  <c r="W96" i="1"/>
  <c r="W129" i="1"/>
  <c r="W134" i="1"/>
  <c r="W166" i="1"/>
  <c r="W182" i="1"/>
  <c r="W198" i="1"/>
  <c r="W92" i="1"/>
  <c r="W20" i="1"/>
  <c r="W24" i="1"/>
  <c r="W35" i="1"/>
  <c r="W49" i="1"/>
  <c r="W62" i="1"/>
  <c r="W83" i="1"/>
  <c r="W97" i="1"/>
  <c r="W114" i="1"/>
  <c r="W135" i="1"/>
  <c r="W151" i="1"/>
  <c r="W167" i="1"/>
  <c r="W183" i="1"/>
  <c r="W19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MOIS</author>
  </authors>
  <commentList>
    <comment ref="E2" authorId="0" shapeId="0" xr:uid="{16537D77-DDA7-45E8-8F10-5DB5D6A5E5AB}">
      <text>
        <r>
          <rPr>
            <b/>
            <sz val="9"/>
            <color indexed="81"/>
            <rFont val="돋움"/>
            <family val="3"/>
            <charset val="129"/>
          </rPr>
          <t>도로명주소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3" authorId="0" shapeId="0" xr:uid="{6C73708B-1E4F-4948-9E3D-B2BB4FEA1406}">
      <text>
        <r>
          <rPr>
            <b/>
            <sz val="9"/>
            <color indexed="81"/>
            <rFont val="돋움"/>
            <family val="3"/>
            <charset val="129"/>
          </rPr>
          <t>공부상지목과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실지목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" authorId="0" shapeId="0" xr:uid="{AC3A3F7F-909B-4731-896F-CF149EBFF033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71827855-6C9E-4DAD-B08B-FEA909072BD7}">
      <text>
        <r>
          <rPr>
            <b/>
            <sz val="9"/>
            <color indexed="81"/>
            <rFont val="돋움"/>
            <family val="3"/>
            <charset val="129"/>
          </rPr>
          <t>공부상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면적과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실면적이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D4" authorId="1" shapeId="0" xr:uid="{00000000-0006-0000-0000-000001000000}">
      <text>
        <r>
          <rPr>
            <b/>
            <sz val="9"/>
            <color rgb="FF000000"/>
            <rFont val="돋움"/>
            <family val="3"/>
            <charset val="129"/>
          </rPr>
          <t>건수</t>
        </r>
      </text>
    </comment>
    <comment ref="I4" authorId="1" shapeId="0" xr:uid="{00000000-0006-0000-0000-000002000000}">
      <text>
        <r>
          <rPr>
            <b/>
            <sz val="9"/>
            <color rgb="FF000000"/>
            <rFont val="돋움"/>
            <family val="3"/>
            <charset val="129"/>
          </rPr>
          <t>면적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합계</t>
        </r>
      </text>
    </comment>
  </commentList>
</comments>
</file>

<file path=xl/sharedStrings.xml><?xml version="1.0" encoding="utf-8"?>
<sst xmlns="http://schemas.openxmlformats.org/spreadsheetml/2006/main" count="2466" uniqueCount="300">
  <si>
    <t>유휴사유 상세설명</t>
  </si>
  <si>
    <t>대부 예정 재산</t>
  </si>
  <si>
    <t>재산구분(행정/일반)</t>
  </si>
  <si>
    <t>행정재산</t>
  </si>
  <si>
    <t>유휴사유 분류</t>
  </si>
  <si>
    <t>무단점유 재산</t>
  </si>
  <si>
    <t>유휴사유명</t>
  </si>
  <si>
    <t>오류 검증</t>
  </si>
  <si>
    <t>용도폐지 대상</t>
  </si>
  <si>
    <t>담당자연락처</t>
  </si>
  <si>
    <t>재산관리관</t>
  </si>
  <si>
    <t>일반재산</t>
  </si>
  <si>
    <t>유휴사유코드</t>
  </si>
  <si>
    <t>사용허가 가능 재산(공실 등)</t>
  </si>
  <si>
    <t>대부계약 만료 후 미대부 상태</t>
  </si>
  <si>
    <t>G01</t>
  </si>
  <si>
    <t>G</t>
  </si>
  <si>
    <t>G03</t>
  </si>
  <si>
    <t>G02</t>
  </si>
  <si>
    <t>잡종지</t>
  </si>
  <si>
    <t>A02</t>
  </si>
  <si>
    <t>G04</t>
  </si>
  <si>
    <t>지자체</t>
  </si>
  <si>
    <t>A01</t>
  </si>
  <si>
    <t>A</t>
  </si>
  <si>
    <t>연번</t>
  </si>
  <si>
    <t>코드</t>
  </si>
  <si>
    <t>대</t>
  </si>
  <si>
    <t>구분</t>
  </si>
  <si>
    <t>사용허가·대부 불가 사유</t>
  </si>
  <si>
    <t>누락재산 중 미활용 상태</t>
  </si>
  <si>
    <t>활용계획(예: 대부, 매각, 용도폐지 등)</t>
  </si>
  <si>
    <t>우편번호</t>
    <phoneticPr fontId="4" type="noConversion"/>
  </si>
  <si>
    <t>소재지(지번)</t>
    <phoneticPr fontId="4" type="noConversion"/>
  </si>
  <si>
    <t>소재지(도로명)</t>
    <phoneticPr fontId="4" type="noConversion"/>
  </si>
  <si>
    <t>토지/건물</t>
    <phoneticPr fontId="4" type="noConversion"/>
  </si>
  <si>
    <t>토지</t>
  </si>
  <si>
    <t>(공부상)지목</t>
    <phoneticPr fontId="4" type="noConversion"/>
  </si>
  <si>
    <t>실지목</t>
    <phoneticPr fontId="4" type="noConversion"/>
  </si>
  <si>
    <t>전</t>
  </si>
  <si>
    <t>답</t>
  </si>
  <si>
    <t>임야</t>
  </si>
  <si>
    <t>창고용지</t>
  </si>
  <si>
    <t>철도용지</t>
  </si>
  <si>
    <t>(공부상)면적(㎡)</t>
    <phoneticPr fontId="4" type="noConversion"/>
  </si>
  <si>
    <t>실면적(㎡)</t>
    <phoneticPr fontId="4" type="noConversion"/>
  </si>
  <si>
    <t>토지</t>
    <phoneticPr fontId="4" type="noConversion"/>
  </si>
  <si>
    <t>대부/매각선택</t>
    <phoneticPr fontId="4" type="noConversion"/>
  </si>
  <si>
    <t>대부대상</t>
  </si>
  <si>
    <t>G05</t>
  </si>
  <si>
    <t>단순 미활용</t>
  </si>
  <si>
    <t>G05</t>
    <phoneticPr fontId="4" type="noConversion"/>
  </si>
  <si>
    <t>일반재산</t>
    <phoneticPr fontId="4" type="noConversion"/>
  </si>
  <si>
    <t>충북 증평군</t>
    <phoneticPr fontId="4" type="noConversion"/>
  </si>
  <si>
    <t>증평읍 증평리 131</t>
    <phoneticPr fontId="9" type="noConversion"/>
  </si>
  <si>
    <t>증평읍 증평리 133</t>
    <phoneticPr fontId="9" type="noConversion"/>
  </si>
  <si>
    <t>증평읍 증평리 363</t>
    <phoneticPr fontId="9" type="noConversion"/>
  </si>
  <si>
    <t>증평읍 증평리 364</t>
    <phoneticPr fontId="9" type="noConversion"/>
  </si>
  <si>
    <t>증평읍 증평리 422-1</t>
    <phoneticPr fontId="9" type="noConversion"/>
  </si>
  <si>
    <t>증평읍 증평리 424</t>
    <phoneticPr fontId="9" type="noConversion"/>
  </si>
  <si>
    <t>증평읍 증평리 425</t>
    <phoneticPr fontId="9" type="noConversion"/>
  </si>
  <si>
    <t>증평읍 증평리 428</t>
    <phoneticPr fontId="9" type="noConversion"/>
  </si>
  <si>
    <t>증평읍 증평리 428-1</t>
    <phoneticPr fontId="9" type="noConversion"/>
  </si>
  <si>
    <t>증평읍 증평리 462</t>
    <phoneticPr fontId="9" type="noConversion"/>
  </si>
  <si>
    <t>증평읍 증평리 462-1</t>
    <phoneticPr fontId="9" type="noConversion"/>
  </si>
  <si>
    <t>증평읍 증평리 492-1</t>
    <phoneticPr fontId="9" type="noConversion"/>
  </si>
  <si>
    <t>증평읍 증평리 697</t>
    <phoneticPr fontId="9" type="noConversion"/>
  </si>
  <si>
    <t>증평읍 신동리 437</t>
    <phoneticPr fontId="9" type="noConversion"/>
  </si>
  <si>
    <t>증평읍 교동리 77-61</t>
    <phoneticPr fontId="9" type="noConversion"/>
  </si>
  <si>
    <t>증평읍 교동리 77-62</t>
    <phoneticPr fontId="9" type="noConversion"/>
  </si>
  <si>
    <t>증평읍 교동리 77-63</t>
    <phoneticPr fontId="9" type="noConversion"/>
  </si>
  <si>
    <t>증평읍 교동리 77-64</t>
    <phoneticPr fontId="9" type="noConversion"/>
  </si>
  <si>
    <t>증평읍 창동리 94</t>
    <phoneticPr fontId="9" type="noConversion"/>
  </si>
  <si>
    <t>증평읍 창동리 536</t>
    <phoneticPr fontId="9" type="noConversion"/>
  </si>
  <si>
    <t>증평읍 창동리 540</t>
    <phoneticPr fontId="9" type="noConversion"/>
  </si>
  <si>
    <t>증평읍 장동리 67</t>
    <phoneticPr fontId="9" type="noConversion"/>
  </si>
  <si>
    <t>증평읍 장동리 68-2</t>
    <phoneticPr fontId="9" type="noConversion"/>
  </si>
  <si>
    <t>증평읍 장동리 70</t>
    <phoneticPr fontId="9" type="noConversion"/>
  </si>
  <si>
    <t>증평읍 장동리 70-2</t>
    <phoneticPr fontId="9" type="noConversion"/>
  </si>
  <si>
    <t>증평읍 장동리 856-1</t>
    <phoneticPr fontId="9" type="noConversion"/>
  </si>
  <si>
    <t>증평읍 증천리 431-3</t>
    <phoneticPr fontId="9" type="noConversion"/>
  </si>
  <si>
    <t>증평읍 초중리 44-1</t>
    <phoneticPr fontId="9" type="noConversion"/>
  </si>
  <si>
    <t>증평읍 초중리 44-7</t>
    <phoneticPr fontId="9" type="noConversion"/>
  </si>
  <si>
    <t>증평읍 초중리 348-13</t>
    <phoneticPr fontId="9" type="noConversion"/>
  </si>
  <si>
    <t>증평읍 초중리 531-7</t>
    <phoneticPr fontId="9" type="noConversion"/>
  </si>
  <si>
    <t>증평읍 연탄리 522-7</t>
    <phoneticPr fontId="9" type="noConversion"/>
  </si>
  <si>
    <t>증평읍 연탄리 산31-6</t>
    <phoneticPr fontId="9" type="noConversion"/>
  </si>
  <si>
    <t>증평읍 송산리 산3</t>
    <phoneticPr fontId="9" type="noConversion"/>
  </si>
  <si>
    <t>증평읍 송산리 258-1</t>
    <phoneticPr fontId="9" type="noConversion"/>
  </si>
  <si>
    <t>증평읍 송산리 261-1</t>
    <phoneticPr fontId="9" type="noConversion"/>
  </si>
  <si>
    <t>증평읍 미암리 559-6</t>
    <phoneticPr fontId="9" type="noConversion"/>
  </si>
  <si>
    <t>증평읍 미암리 582-4</t>
    <phoneticPr fontId="9" type="noConversion"/>
  </si>
  <si>
    <t>증평읍 사곡리 274-4</t>
    <phoneticPr fontId="9" type="noConversion"/>
  </si>
  <si>
    <t>증평읍 용강리 11-5</t>
    <phoneticPr fontId="9" type="noConversion"/>
  </si>
  <si>
    <t>증평읍 남차리 103-2</t>
    <phoneticPr fontId="9" type="noConversion"/>
  </si>
  <si>
    <t>증평읍 남차리 103-3</t>
    <phoneticPr fontId="9" type="noConversion"/>
  </si>
  <si>
    <t>증평읍 남차리 107-3</t>
    <phoneticPr fontId="9" type="noConversion"/>
  </si>
  <si>
    <t>증평읍 남차리 107-4</t>
    <phoneticPr fontId="9" type="noConversion"/>
  </si>
  <si>
    <t>증평읍 남차리 107-7</t>
    <phoneticPr fontId="9" type="noConversion"/>
  </si>
  <si>
    <t>증평읍 남차리 107-8</t>
    <phoneticPr fontId="9" type="noConversion"/>
  </si>
  <si>
    <t>증평읍 남차리 107-9</t>
    <phoneticPr fontId="9" type="noConversion"/>
  </si>
  <si>
    <t>증평읍 남차리 107-10</t>
    <phoneticPr fontId="9" type="noConversion"/>
  </si>
  <si>
    <t>증평읍 남차리 257-3</t>
    <phoneticPr fontId="9" type="noConversion"/>
  </si>
  <si>
    <t>증평읍 남차리 257-5</t>
    <phoneticPr fontId="9" type="noConversion"/>
  </si>
  <si>
    <t>증평읍 남차리 257-7</t>
    <phoneticPr fontId="9" type="noConversion"/>
  </si>
  <si>
    <t>증평읍 남차리 257-9</t>
    <phoneticPr fontId="9" type="noConversion"/>
  </si>
  <si>
    <t>증평읍 남차리 261-1</t>
    <phoneticPr fontId="9" type="noConversion"/>
  </si>
  <si>
    <t>증평읍 남차리 274-1</t>
    <phoneticPr fontId="9" type="noConversion"/>
  </si>
  <si>
    <t>증평읍 남차리 274-4</t>
    <phoneticPr fontId="9" type="noConversion"/>
  </si>
  <si>
    <t>증평읍 남차리 279-11</t>
    <phoneticPr fontId="9" type="noConversion"/>
  </si>
  <si>
    <t>증평읍 남차리 280-1</t>
    <phoneticPr fontId="9" type="noConversion"/>
  </si>
  <si>
    <t>증평읍 남차리 287-6</t>
    <phoneticPr fontId="9" type="noConversion"/>
  </si>
  <si>
    <t>증평읍 남차리 287-8</t>
    <phoneticPr fontId="9" type="noConversion"/>
  </si>
  <si>
    <t>증평읍 남차리 287-9</t>
    <phoneticPr fontId="9" type="noConversion"/>
  </si>
  <si>
    <t>증평읍 남차리 287-12</t>
    <phoneticPr fontId="9" type="noConversion"/>
  </si>
  <si>
    <t>증평읍 남차리 287-14</t>
    <phoneticPr fontId="9" type="noConversion"/>
  </si>
  <si>
    <t>증평읍 남차리 287-16</t>
    <phoneticPr fontId="9" type="noConversion"/>
  </si>
  <si>
    <t>증평읍 남차리 301-9</t>
    <phoneticPr fontId="9" type="noConversion"/>
  </si>
  <si>
    <t>증평읍 남차리 301-10</t>
    <phoneticPr fontId="9" type="noConversion"/>
  </si>
  <si>
    <t>증평읍 남차리 342-6</t>
    <phoneticPr fontId="9" type="noConversion"/>
  </si>
  <si>
    <t>증평읍 남차리 782</t>
    <phoneticPr fontId="9" type="noConversion"/>
  </si>
  <si>
    <t>증평읍 율리 77-1</t>
    <phoneticPr fontId="9" type="noConversion"/>
  </si>
  <si>
    <t>증평읍 율리 77-2</t>
    <phoneticPr fontId="9" type="noConversion"/>
  </si>
  <si>
    <t>증평읍 율리 77-3</t>
    <phoneticPr fontId="9" type="noConversion"/>
  </si>
  <si>
    <t>증평읍 율리 77-4</t>
    <phoneticPr fontId="9" type="noConversion"/>
  </si>
  <si>
    <t>증평읍 율리 77-5</t>
    <phoneticPr fontId="9" type="noConversion"/>
  </si>
  <si>
    <t>증평읍 율리 77-6</t>
    <phoneticPr fontId="9" type="noConversion"/>
  </si>
  <si>
    <t>증평읍 율리 77-7</t>
    <phoneticPr fontId="9" type="noConversion"/>
  </si>
  <si>
    <t>증평읍 율리 77-8</t>
    <phoneticPr fontId="9" type="noConversion"/>
  </si>
  <si>
    <t>증평읍 율리 77-9</t>
    <phoneticPr fontId="9" type="noConversion"/>
  </si>
  <si>
    <t>증평읍 율리 77-10</t>
    <phoneticPr fontId="9" type="noConversion"/>
  </si>
  <si>
    <t>증평읍 율리 77-11</t>
    <phoneticPr fontId="9" type="noConversion"/>
  </si>
  <si>
    <t>증평읍 율리 78-1</t>
    <phoneticPr fontId="9" type="noConversion"/>
  </si>
  <si>
    <t>증평읍 율리 197-1</t>
    <phoneticPr fontId="9" type="noConversion"/>
  </si>
  <si>
    <t>증평읍 율리 199-1</t>
    <phoneticPr fontId="9" type="noConversion"/>
  </si>
  <si>
    <t>증평읍 율리 208-1</t>
    <phoneticPr fontId="9" type="noConversion"/>
  </si>
  <si>
    <t>증평읍 율리 208-2</t>
    <phoneticPr fontId="9" type="noConversion"/>
  </si>
  <si>
    <t>증평읍 율리 209-1</t>
    <phoneticPr fontId="9" type="noConversion"/>
  </si>
  <si>
    <t>증평읍 율리 209-2</t>
    <phoneticPr fontId="9" type="noConversion"/>
  </si>
  <si>
    <t>증평읍 율리 210-1</t>
    <phoneticPr fontId="9" type="noConversion"/>
  </si>
  <si>
    <t>증평읍 율리 210-2</t>
    <phoneticPr fontId="9" type="noConversion"/>
  </si>
  <si>
    <t>증평읍 율리 210-3</t>
    <phoneticPr fontId="9" type="noConversion"/>
  </si>
  <si>
    <t>증평읍 율리 211-1</t>
    <phoneticPr fontId="9" type="noConversion"/>
  </si>
  <si>
    <t>증평읍 율리 212-1</t>
    <phoneticPr fontId="9" type="noConversion"/>
  </si>
  <si>
    <t>증평읍 율리 212-4</t>
    <phoneticPr fontId="9" type="noConversion"/>
  </si>
  <si>
    <t>증평읍 율리 213-1</t>
    <phoneticPr fontId="9" type="noConversion"/>
  </si>
  <si>
    <t>증평읍 율리 214-1</t>
    <phoneticPr fontId="9" type="noConversion"/>
  </si>
  <si>
    <t>증평읍 율리 216-1</t>
    <phoneticPr fontId="9" type="noConversion"/>
  </si>
  <si>
    <t>증평읍 율리 216-2</t>
    <phoneticPr fontId="9" type="noConversion"/>
  </si>
  <si>
    <t>증평읍 율리 216-3</t>
    <phoneticPr fontId="9" type="noConversion"/>
  </si>
  <si>
    <t>증평읍 율리 216-4</t>
    <phoneticPr fontId="9" type="noConversion"/>
  </si>
  <si>
    <t>증평읍 율리 218-1</t>
    <phoneticPr fontId="9" type="noConversion"/>
  </si>
  <si>
    <t>증평읍 율리 236-1</t>
    <phoneticPr fontId="9" type="noConversion"/>
  </si>
  <si>
    <t>증평읍 율리 237-1</t>
    <phoneticPr fontId="9" type="noConversion"/>
  </si>
  <si>
    <t>증평읍 율리 237-3</t>
    <phoneticPr fontId="9" type="noConversion"/>
  </si>
  <si>
    <t>증평읍 율리 243-1</t>
    <phoneticPr fontId="9" type="noConversion"/>
  </si>
  <si>
    <t>증평읍 율리 243-2</t>
    <phoneticPr fontId="9" type="noConversion"/>
  </si>
  <si>
    <t>증평읍 율리 243-4</t>
    <phoneticPr fontId="9" type="noConversion"/>
  </si>
  <si>
    <t>증평읍 율리 244-1</t>
    <phoneticPr fontId="9" type="noConversion"/>
  </si>
  <si>
    <t>증평읍 율리 244-5</t>
    <phoneticPr fontId="9" type="noConversion"/>
  </si>
  <si>
    <t>증평읍 율리 244-6</t>
    <phoneticPr fontId="9" type="noConversion"/>
  </si>
  <si>
    <t>증평읍 율리 246-3</t>
    <phoneticPr fontId="9" type="noConversion"/>
  </si>
  <si>
    <t>증평읍 율리 251-3</t>
    <phoneticPr fontId="9" type="noConversion"/>
  </si>
  <si>
    <t>증평읍 율리 252-4</t>
    <phoneticPr fontId="9" type="noConversion"/>
  </si>
  <si>
    <t>증평읍 율리 253-4</t>
    <phoneticPr fontId="9" type="noConversion"/>
  </si>
  <si>
    <t>증평읍 율리 253-5</t>
    <phoneticPr fontId="9" type="noConversion"/>
  </si>
  <si>
    <t>증평읍 율리 262-1</t>
    <phoneticPr fontId="9" type="noConversion"/>
  </si>
  <si>
    <t>증평읍 율리 262-2</t>
    <phoneticPr fontId="9" type="noConversion"/>
  </si>
  <si>
    <t>증평읍 율리 262-3</t>
    <phoneticPr fontId="9" type="noConversion"/>
  </si>
  <si>
    <t>증평읍 율리 262-4</t>
    <phoneticPr fontId="9" type="noConversion"/>
  </si>
  <si>
    <t>증평읍 율리 262-7</t>
    <phoneticPr fontId="9" type="noConversion"/>
  </si>
  <si>
    <t>증평읍 율리 262-8</t>
    <phoneticPr fontId="9" type="noConversion"/>
  </si>
  <si>
    <t>증평읍 율리 264-3</t>
    <phoneticPr fontId="9" type="noConversion"/>
  </si>
  <si>
    <t>증평읍 율리 264-4</t>
    <phoneticPr fontId="9" type="noConversion"/>
  </si>
  <si>
    <t>증평읍 율리 265-6</t>
    <phoneticPr fontId="9" type="noConversion"/>
  </si>
  <si>
    <t>증평읍 율리 265-8</t>
    <phoneticPr fontId="9" type="noConversion"/>
  </si>
  <si>
    <t>증평읍 율리 266-2</t>
    <phoneticPr fontId="9" type="noConversion"/>
  </si>
  <si>
    <t>증평읍 율리 266-3</t>
    <phoneticPr fontId="9" type="noConversion"/>
  </si>
  <si>
    <t>증평읍 율리 273-2</t>
    <phoneticPr fontId="9" type="noConversion"/>
  </si>
  <si>
    <t>증평읍 율리 273-4</t>
    <phoneticPr fontId="9" type="noConversion"/>
  </si>
  <si>
    <t>증평읍 율리 273-5</t>
    <phoneticPr fontId="9" type="noConversion"/>
  </si>
  <si>
    <t>증평읍 율리 275-1</t>
    <phoneticPr fontId="9" type="noConversion"/>
  </si>
  <si>
    <t>증평읍 율리 276-6</t>
    <phoneticPr fontId="9" type="noConversion"/>
  </si>
  <si>
    <t>증평읍 율리 276-7</t>
    <phoneticPr fontId="9" type="noConversion"/>
  </si>
  <si>
    <t>증평읍 율리 308-7</t>
    <phoneticPr fontId="9" type="noConversion"/>
  </si>
  <si>
    <t>증평읍 율리 308-9</t>
    <phoneticPr fontId="9" type="noConversion"/>
  </si>
  <si>
    <t>증평읍 율리 308-12</t>
    <phoneticPr fontId="9" type="noConversion"/>
  </si>
  <si>
    <t>증평읍 율리 309-4</t>
    <phoneticPr fontId="9" type="noConversion"/>
  </si>
  <si>
    <t>증평읍 율리 311-1</t>
    <phoneticPr fontId="9" type="noConversion"/>
  </si>
  <si>
    <t>증평읍 율리 311-2</t>
    <phoneticPr fontId="9" type="noConversion"/>
  </si>
  <si>
    <t>증평읍 율리 311-3</t>
    <phoneticPr fontId="9" type="noConversion"/>
  </si>
  <si>
    <t>증평읍 율리 330-1</t>
    <phoneticPr fontId="9" type="noConversion"/>
  </si>
  <si>
    <t>율리 330-13</t>
    <phoneticPr fontId="9" type="noConversion"/>
  </si>
  <si>
    <t>율리 330-14</t>
    <phoneticPr fontId="9" type="noConversion"/>
  </si>
  <si>
    <t>증평읍 율리 330-3</t>
    <phoneticPr fontId="9" type="noConversion"/>
  </si>
  <si>
    <t>증평읍 율리 330-4</t>
    <phoneticPr fontId="9" type="noConversion"/>
  </si>
  <si>
    <t>증평읍 율리 330-5</t>
    <phoneticPr fontId="9" type="noConversion"/>
  </si>
  <si>
    <t>증평읍 율리 330-6</t>
    <phoneticPr fontId="9" type="noConversion"/>
  </si>
  <si>
    <t>증평읍 율리 330-7</t>
    <phoneticPr fontId="9" type="noConversion"/>
  </si>
  <si>
    <t>증평읍 율리 330-8</t>
    <phoneticPr fontId="9" type="noConversion"/>
  </si>
  <si>
    <t>율리 330-16</t>
    <phoneticPr fontId="9" type="noConversion"/>
  </si>
  <si>
    <t>증평읍 율리 403-1</t>
    <phoneticPr fontId="9" type="noConversion"/>
  </si>
  <si>
    <t>증평읍 율리 403-3</t>
    <phoneticPr fontId="9" type="noConversion"/>
  </si>
  <si>
    <t>증평읍 율리 403-5</t>
    <phoneticPr fontId="9" type="noConversion"/>
  </si>
  <si>
    <t>증평읍 율리 403-7</t>
    <phoneticPr fontId="9" type="noConversion"/>
  </si>
  <si>
    <t>증평읍 율리 403-14</t>
    <phoneticPr fontId="9" type="noConversion"/>
  </si>
  <si>
    <t>증평읍 율리 403-15</t>
    <phoneticPr fontId="9" type="noConversion"/>
  </si>
  <si>
    <t>증평읍 율리 403-16</t>
    <phoneticPr fontId="9" type="noConversion"/>
  </si>
  <si>
    <t>증평읍 율리 404-2</t>
    <phoneticPr fontId="9" type="noConversion"/>
  </si>
  <si>
    <t>증평읍 율리 404-6</t>
    <phoneticPr fontId="9" type="noConversion"/>
  </si>
  <si>
    <t>증평읍 율리 404-7</t>
    <phoneticPr fontId="9" type="noConversion"/>
  </si>
  <si>
    <t>증평읍 율리 404-9</t>
    <phoneticPr fontId="9" type="noConversion"/>
  </si>
  <si>
    <t>증평읍 율리 404-13</t>
    <phoneticPr fontId="9" type="noConversion"/>
  </si>
  <si>
    <t>증평읍 율리 404-15</t>
    <phoneticPr fontId="9" type="noConversion"/>
  </si>
  <si>
    <t>증평읍 율리 405-4</t>
    <phoneticPr fontId="9" type="noConversion"/>
  </si>
  <si>
    <t>증평읍 율리 408-2</t>
    <phoneticPr fontId="9" type="noConversion"/>
  </si>
  <si>
    <t>증평읍 율리 408-3</t>
    <phoneticPr fontId="9" type="noConversion"/>
  </si>
  <si>
    <t>증평읍 율리 408-5</t>
    <phoneticPr fontId="9" type="noConversion"/>
  </si>
  <si>
    <t>증평읍 율리 408-6</t>
    <phoneticPr fontId="9" type="noConversion"/>
  </si>
  <si>
    <t>증평읍 율리 408-9</t>
    <phoneticPr fontId="9" type="noConversion"/>
  </si>
  <si>
    <t>증평읍 율리 408-10</t>
    <phoneticPr fontId="9" type="noConversion"/>
  </si>
  <si>
    <t>증평읍 율리 408-11</t>
    <phoneticPr fontId="9" type="noConversion"/>
  </si>
  <si>
    <t>증평읍 율리 408-12</t>
    <phoneticPr fontId="9" type="noConversion"/>
  </si>
  <si>
    <t>증평읍 율리 408-14</t>
    <phoneticPr fontId="9" type="noConversion"/>
  </si>
  <si>
    <t>증평읍 율리 408-15</t>
    <phoneticPr fontId="9" type="noConversion"/>
  </si>
  <si>
    <t>증평읍 율리 409-1</t>
    <phoneticPr fontId="9" type="noConversion"/>
  </si>
  <si>
    <t>증평읍 율리 454-1</t>
    <phoneticPr fontId="9" type="noConversion"/>
  </si>
  <si>
    <t>증평읍 율리 454-2</t>
    <phoneticPr fontId="9" type="noConversion"/>
  </si>
  <si>
    <t>증평읍 율리 454-3</t>
    <phoneticPr fontId="9" type="noConversion"/>
  </si>
  <si>
    <t>증평읍 율리 455-1</t>
    <phoneticPr fontId="9" type="noConversion"/>
  </si>
  <si>
    <t>증평읍 율리 455-4</t>
    <phoneticPr fontId="9" type="noConversion"/>
  </si>
  <si>
    <t>증평읍 율리 455-7</t>
    <phoneticPr fontId="9" type="noConversion"/>
  </si>
  <si>
    <t>증평읍 율리 455-8</t>
    <phoneticPr fontId="9" type="noConversion"/>
  </si>
  <si>
    <t>증평읍 율리 455-10</t>
    <phoneticPr fontId="9" type="noConversion"/>
  </si>
  <si>
    <t>증평읍 율리 455-11</t>
    <phoneticPr fontId="9" type="noConversion"/>
  </si>
  <si>
    <t>증평읍 율리 460-1</t>
    <phoneticPr fontId="9" type="noConversion"/>
  </si>
  <si>
    <t>증평읍 율리 494-1</t>
    <phoneticPr fontId="9" type="noConversion"/>
  </si>
  <si>
    <t>증평읍 율리 산53-1</t>
    <phoneticPr fontId="9" type="noConversion"/>
  </si>
  <si>
    <t>율리 산53-10</t>
    <phoneticPr fontId="9" type="noConversion"/>
  </si>
  <si>
    <t>율리 산53-11</t>
  </si>
  <si>
    <t>율리 산53-12</t>
  </si>
  <si>
    <t>율리 산53-13</t>
  </si>
  <si>
    <t>율리 산53-14</t>
  </si>
  <si>
    <t>증평읍 율리 산53-9</t>
    <phoneticPr fontId="9" type="noConversion"/>
  </si>
  <si>
    <t>도안면 노암리 175-1</t>
    <phoneticPr fontId="9" type="noConversion"/>
  </si>
  <si>
    <t>도안면 노암리 821-1</t>
    <phoneticPr fontId="9" type="noConversion"/>
  </si>
  <si>
    <t>도안면 노암리 821-2</t>
    <phoneticPr fontId="9" type="noConversion"/>
  </si>
  <si>
    <t>도안면 노암리 821-3</t>
    <phoneticPr fontId="9" type="noConversion"/>
  </si>
  <si>
    <t>도안면 송정리 140-7</t>
    <phoneticPr fontId="9" type="noConversion"/>
  </si>
  <si>
    <t>도안면 송정리 146-6</t>
    <phoneticPr fontId="9" type="noConversion"/>
  </si>
  <si>
    <t>도안면 광덕리 산28</t>
    <phoneticPr fontId="9" type="noConversion"/>
  </si>
  <si>
    <t>도안면 도당리 683-1</t>
    <phoneticPr fontId="9" type="noConversion"/>
  </si>
  <si>
    <t>도안면 도당리 683-2</t>
    <phoneticPr fontId="9" type="noConversion"/>
  </si>
  <si>
    <t>도안면 도당리 693-1</t>
    <phoneticPr fontId="9" type="noConversion"/>
  </si>
  <si>
    <t>도안면 도당리 693-2</t>
  </si>
  <si>
    <t>도안면 도당리 707-1</t>
    <phoneticPr fontId="9" type="noConversion"/>
  </si>
  <si>
    <t>재무과</t>
    <phoneticPr fontId="4" type="noConversion"/>
  </si>
  <si>
    <t>대</t>
    <phoneticPr fontId="9" type="noConversion"/>
  </si>
  <si>
    <t>전</t>
    <phoneticPr fontId="9" type="noConversion"/>
  </si>
  <si>
    <t>도로</t>
    <phoneticPr fontId="9" type="noConversion"/>
  </si>
  <si>
    <t>답</t>
    <phoneticPr fontId="9" type="noConversion"/>
  </si>
  <si>
    <t>대지</t>
    <phoneticPr fontId="9" type="noConversion"/>
  </si>
  <si>
    <t>임야</t>
    <phoneticPr fontId="9" type="noConversion"/>
  </si>
  <si>
    <t>대</t>
    <phoneticPr fontId="4" type="noConversion"/>
  </si>
  <si>
    <t>정자 조성</t>
    <phoneticPr fontId="4" type="noConversion"/>
  </si>
  <si>
    <t>화단 조성</t>
    <phoneticPr fontId="4" type="noConversion"/>
  </si>
  <si>
    <t>사면</t>
    <phoneticPr fontId="4" type="noConversion"/>
  </si>
  <si>
    <t>활용불가능 상태</t>
    <phoneticPr fontId="4" type="noConversion"/>
  </si>
  <si>
    <t>미활용</t>
    <phoneticPr fontId="4" type="noConversion"/>
  </si>
  <si>
    <t>마을 통행로</t>
    <phoneticPr fontId="4" type="noConversion"/>
  </si>
  <si>
    <t>통행로 이용</t>
    <phoneticPr fontId="4" type="noConversion"/>
  </si>
  <si>
    <t>답</t>
    <phoneticPr fontId="4" type="noConversion"/>
  </si>
  <si>
    <t>도로이용</t>
    <phoneticPr fontId="4" type="noConversion"/>
  </si>
  <si>
    <t>인도옆 사면</t>
    <phoneticPr fontId="4" type="noConversion"/>
  </si>
  <si>
    <t>재활용 창고 시설</t>
    <phoneticPr fontId="4" type="noConversion"/>
  </si>
  <si>
    <t>단순미활용</t>
    <phoneticPr fontId="4" type="noConversion"/>
  </si>
  <si>
    <t>쌈지공원(마을쉼터)</t>
    <phoneticPr fontId="9" type="noConversion"/>
  </si>
  <si>
    <t>집단화필지</t>
    <phoneticPr fontId="4" type="noConversion"/>
  </si>
  <si>
    <t>대부가능여부</t>
    <phoneticPr fontId="4" type="noConversion"/>
  </si>
  <si>
    <t>x</t>
  </si>
  <si>
    <t>o</t>
  </si>
  <si>
    <t>해당없음</t>
    <phoneticPr fontId="4" type="noConversion"/>
  </si>
  <si>
    <t>공원</t>
    <phoneticPr fontId="9" type="noConversion"/>
  </si>
  <si>
    <t>공원</t>
    <phoneticPr fontId="4" type="noConversion"/>
  </si>
  <si>
    <t>마을정자</t>
    <phoneticPr fontId="4" type="noConversion"/>
  </si>
  <si>
    <t>필요시 공공사업용지 활용</t>
    <phoneticPr fontId="4" type="noConversion"/>
  </si>
  <si>
    <t>소규모 면적</t>
    <phoneticPr fontId="4" type="noConversion"/>
  </si>
  <si>
    <t>지목상 경작불가</t>
    <phoneticPr fontId="4" type="noConversion"/>
  </si>
  <si>
    <t>영농여건불리농지</t>
    <phoneticPr fontId="4" type="noConversion"/>
  </si>
  <si>
    <t>마을운동기구 설치</t>
    <phoneticPr fontId="4" type="noConversion"/>
  </si>
  <si>
    <t>접도구역</t>
    <phoneticPr fontId="4" type="noConversion"/>
  </si>
  <si>
    <t>도로 사면</t>
    <phoneticPr fontId="4" type="noConversion"/>
  </si>
  <si>
    <t>대부 예정</t>
    <phoneticPr fontId="4" type="noConversion"/>
  </si>
  <si>
    <t>대부</t>
    <phoneticPr fontId="4" type="noConversion"/>
  </si>
  <si>
    <t>공공사업용지 활용</t>
    <phoneticPr fontId="4" type="noConversion"/>
  </si>
  <si>
    <t>필요시 공공사업부지 활용</t>
    <phoneticPr fontId="4" type="noConversion"/>
  </si>
  <si>
    <t>대부 또는 공공사업부지 활용</t>
    <phoneticPr fontId="4" type="noConversion"/>
  </si>
  <si>
    <t>043-835-3343</t>
    <phoneticPr fontId="4" type="noConversion"/>
  </si>
  <si>
    <t>유휴 공유재산 리스트 누리집 공개</t>
    <phoneticPr fontId="4" type="noConversion"/>
  </si>
  <si>
    <t>대부 예정 재산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</si>
</sst>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"/>
  </numFmts>
  <fonts count="18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b/>
      <sz val="9"/>
      <color rgb="FF000000"/>
      <name val="돋움"/>
      <family val="3"/>
      <charset val="129"/>
    </font>
    <font>
      <b/>
      <sz val="9"/>
      <color rgb="FF000000"/>
      <name val="Tahoma"/>
      <family val="2"/>
    </font>
    <font>
      <sz val="8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i/>
      <sz val="11"/>
      <color theme="1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i/>
      <sz val="11"/>
      <color rgb="FF00B0F0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70C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0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</cellStyleXfs>
  <cellXfs count="63">
    <xf numFmtId="0" fontId="0" fillId="0" borderId="0" xfId="0" applyAlignment="1"/>
    <xf numFmtId="0" fontId="1" fillId="2" borderId="1" xfId="0" applyFont="1" applyFill="1" applyBorder="1" applyAlignment="1">
      <alignment horizontal="center" vertical="top"/>
    </xf>
    <xf numFmtId="0" fontId="0" fillId="0" borderId="0" xfId="0" applyFont="1" applyAlignment="1"/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0" fillId="0" borderId="1" xfId="2" applyFont="1" applyFill="1" applyBorder="1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0" fillId="0" borderId="2" xfId="2" applyFont="1" applyFill="1" applyBorder="1" applyAlignment="1"/>
    <xf numFmtId="0" fontId="0" fillId="0" borderId="0" xfId="0" applyBorder="1" applyAlignment="1"/>
    <xf numFmtId="0" fontId="0" fillId="0" borderId="0" xfId="0" applyFont="1" applyFill="1" applyBorder="1" applyAlignment="1"/>
    <xf numFmtId="0" fontId="0" fillId="3" borderId="1" xfId="2" applyFont="1" applyFill="1" applyBorder="1" applyAlignment="1">
      <alignment horizontal="center"/>
    </xf>
    <xf numFmtId="0" fontId="0" fillId="3" borderId="1" xfId="2" applyFont="1" applyFill="1" applyBorder="1" applyAlignment="1"/>
    <xf numFmtId="0" fontId="1" fillId="5" borderId="0" xfId="1" applyFont="1" applyFill="1" applyBorder="1" applyAlignme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8" fillId="0" borderId="1" xfId="2" applyFont="1" applyFill="1" applyBorder="1" applyAlignment="1"/>
    <xf numFmtId="0" fontId="8" fillId="4" borderId="1" xfId="2" applyFont="1" applyFill="1" applyBorder="1" applyAlignment="1">
      <alignment horizontal="center"/>
    </xf>
    <xf numFmtId="0" fontId="10" fillId="0" borderId="1" xfId="2" applyFont="1" applyFill="1" applyBorder="1" applyAlignment="1">
      <alignment horizontal="center"/>
    </xf>
    <xf numFmtId="0" fontId="8" fillId="3" borderId="1" xfId="2" applyFont="1" applyFill="1" applyBorder="1" applyAlignment="1"/>
    <xf numFmtId="0" fontId="10" fillId="0" borderId="1" xfId="2" applyFont="1" applyFill="1" applyBorder="1" applyAlignment="1"/>
    <xf numFmtId="0" fontId="8" fillId="0" borderId="0" xfId="0" applyFont="1" applyAlignment="1"/>
    <xf numFmtId="0" fontId="8" fillId="0" borderId="1" xfId="2" applyFont="1" applyFill="1" applyBorder="1" applyAlignment="1">
      <alignment horizontal="center"/>
    </xf>
    <xf numFmtId="0" fontId="0" fillId="0" borderId="0" xfId="0" applyFill="1" applyAlignment="1"/>
    <xf numFmtId="0" fontId="12" fillId="7" borderId="3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2" fillId="7" borderId="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/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1" xfId="0" applyFont="1" applyFill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176" fontId="16" fillId="0" borderId="1" xfId="0" applyNumberFormat="1" applyFont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0" fillId="0" borderId="1" xfId="0" applyFont="1" applyFill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0" fillId="0" borderId="0" xfId="0" applyFont="1" applyAlignment="1"/>
    <xf numFmtId="0" fontId="1" fillId="2" borderId="1" xfId="0" applyFont="1" applyFill="1" applyBorder="1" applyAlignment="1">
      <alignment horizontal="center" vertical="top"/>
    </xf>
    <xf numFmtId="0" fontId="13" fillId="2" borderId="1" xfId="0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vertical="center"/>
    </xf>
    <xf numFmtId="0" fontId="13" fillId="2" borderId="7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0" fillId="7" borderId="1" xfId="2" applyFont="1" applyFill="1" applyBorder="1" applyAlignment="1">
      <alignment vertical="center"/>
    </xf>
    <xf numFmtId="0" fontId="1" fillId="7" borderId="5" xfId="2" applyFont="1" applyFill="1" applyBorder="1" applyAlignment="1">
      <alignment horizontal="center" vertical="center"/>
    </xf>
    <xf numFmtId="0" fontId="0" fillId="7" borderId="6" xfId="2" applyFont="1" applyFill="1" applyBorder="1" applyAlignment="1">
      <alignment horizontal="center" vertical="center"/>
    </xf>
    <xf numFmtId="0" fontId="0" fillId="7" borderId="7" xfId="2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Z211"/>
  <sheetViews>
    <sheetView tabSelected="1" zoomScale="85" zoomScaleNormal="85" zoomScaleSheetLayoutView="85" workbookViewId="0">
      <pane xSplit="2" ySplit="5" topLeftCell="D6" activePane="bottomRight" state="frozen"/>
      <selection pane="topRight"/>
      <selection pane="bottomLeft"/>
      <selection pane="bottomRight" activeCell="S217" sqref="S217"/>
    </sheetView>
  </sheetViews>
  <sheetFormatPr defaultColWidth="9" defaultRowHeight="16.5" x14ac:dyDescent="0.3"/>
  <cols>
    <col min="1" max="1" width="4.75" bestFit="1" customWidth="1"/>
    <col min="2" max="2" width="11.125" bestFit="1" customWidth="1"/>
    <col min="3" max="3" width="11.125" style="9" customWidth="1"/>
    <col min="4" max="4" width="20.75" customWidth="1"/>
    <col min="5" max="5" width="7.5" hidden="1" customWidth="1"/>
    <col min="6" max="6" width="10" customWidth="1"/>
    <col min="7" max="7" width="11.5" style="9" customWidth="1"/>
    <col min="9" max="9" width="13.25" customWidth="1"/>
    <col min="10" max="10" width="9" customWidth="1"/>
    <col min="11" max="11" width="18.125" customWidth="1"/>
    <col min="12" max="12" width="11" customWidth="1"/>
    <col min="13" max="13" width="10.375" style="9" customWidth="1"/>
    <col min="14" max="14" width="10.375" style="25" customWidth="1"/>
    <col min="15" max="15" width="20" style="9" customWidth="1"/>
    <col min="16" max="16" width="11.375" style="9" customWidth="1"/>
    <col min="17" max="17" width="15.125" customWidth="1"/>
    <col min="18" max="18" width="18.375" style="9" customWidth="1"/>
    <col min="19" max="19" width="31" style="9" customWidth="1"/>
    <col min="20" max="20" width="4.25" hidden="1" customWidth="1"/>
    <col min="21" max="22" width="5.875" hidden="1" customWidth="1"/>
    <col min="23" max="23" width="12.25" hidden="1" customWidth="1"/>
    <col min="25" max="25" width="12.625" bestFit="1" customWidth="1"/>
  </cols>
  <sheetData>
    <row r="1" spans="1:25" ht="70.5" customHeight="1" x14ac:dyDescent="0.3">
      <c r="A1" s="54" t="s">
        <v>298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6"/>
    </row>
    <row r="2" spans="1:25" ht="27" customHeight="1" x14ac:dyDescent="0.3">
      <c r="A2" s="2" t="s">
        <v>25</v>
      </c>
      <c r="B2" s="2" t="s">
        <v>22</v>
      </c>
      <c r="C2" s="57" t="s">
        <v>32</v>
      </c>
      <c r="D2" s="2" t="s">
        <v>33</v>
      </c>
      <c r="E2" s="57" t="s">
        <v>34</v>
      </c>
      <c r="F2" s="57" t="s">
        <v>35</v>
      </c>
      <c r="G2" s="60" t="s">
        <v>46</v>
      </c>
      <c r="H2" s="61"/>
      <c r="I2" s="61"/>
      <c r="J2" s="62"/>
      <c r="K2" s="2" t="s">
        <v>2</v>
      </c>
      <c r="L2" s="2" t="s">
        <v>10</v>
      </c>
      <c r="M2" s="28" t="s">
        <v>52</v>
      </c>
      <c r="N2" s="28" t="s">
        <v>52</v>
      </c>
      <c r="O2" s="2" t="s">
        <v>29</v>
      </c>
      <c r="P2" s="2" t="s">
        <v>12</v>
      </c>
      <c r="Q2" s="2" t="s">
        <v>6</v>
      </c>
      <c r="R2" s="2" t="s">
        <v>0</v>
      </c>
      <c r="S2" s="2" t="s">
        <v>31</v>
      </c>
      <c r="T2" s="12"/>
      <c r="U2" s="5"/>
      <c r="V2" s="5"/>
      <c r="W2" s="52" t="s">
        <v>7</v>
      </c>
    </row>
    <row r="3" spans="1:25" ht="20.100000000000001" customHeight="1" x14ac:dyDescent="0.3">
      <c r="A3" s="59"/>
      <c r="B3" s="59"/>
      <c r="C3" s="58"/>
      <c r="D3" s="59"/>
      <c r="E3" s="58"/>
      <c r="F3" s="58"/>
      <c r="G3" s="29" t="s">
        <v>37</v>
      </c>
      <c r="H3" s="29" t="s">
        <v>38</v>
      </c>
      <c r="I3" s="29" t="s">
        <v>44</v>
      </c>
      <c r="J3" s="29" t="s">
        <v>45</v>
      </c>
      <c r="K3" s="59"/>
      <c r="L3" s="59"/>
      <c r="M3" s="30" t="s">
        <v>278</v>
      </c>
      <c r="N3" s="30" t="s">
        <v>47</v>
      </c>
      <c r="O3" s="1"/>
      <c r="P3" s="59"/>
      <c r="Q3" s="59"/>
      <c r="R3" s="1"/>
      <c r="S3" s="1"/>
      <c r="T3" s="10"/>
      <c r="U3" s="1"/>
      <c r="V3" s="1"/>
      <c r="W3" s="53"/>
      <c r="Y3" s="17" t="s">
        <v>9</v>
      </c>
    </row>
    <row r="4" spans="1:25" ht="20.100000000000001" customHeight="1" x14ac:dyDescent="0.3">
      <c r="A4" s="3"/>
      <c r="B4" s="4"/>
      <c r="C4" s="4"/>
      <c r="D4" s="4">
        <f>SUBTOTAL(3,D6:D207)</f>
        <v>202</v>
      </c>
      <c r="E4" s="4"/>
      <c r="F4" s="4"/>
      <c r="G4" s="4"/>
      <c r="H4" s="4"/>
      <c r="I4" s="4">
        <f>SUBTOTAL(9,I6:I207)</f>
        <v>214370.09999999998</v>
      </c>
      <c r="J4" s="4"/>
      <c r="K4" s="4"/>
      <c r="L4" s="4"/>
      <c r="M4" s="4"/>
      <c r="N4" s="4"/>
      <c r="O4" s="4"/>
      <c r="P4" s="4"/>
      <c r="Q4" s="4"/>
      <c r="R4" s="4"/>
      <c r="S4" s="4"/>
      <c r="T4" s="11"/>
      <c r="U4" s="4"/>
      <c r="V4" s="4"/>
      <c r="W4" s="4"/>
      <c r="Y4" s="25" t="s">
        <v>297</v>
      </c>
    </row>
    <row r="5" spans="1:25" ht="12.75" customHeight="1" x14ac:dyDescent="0.3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11"/>
      <c r="U5" s="4"/>
      <c r="V5" s="4"/>
      <c r="W5" s="4"/>
    </row>
    <row r="6" spans="1:25" ht="20.100000000000001" customHeight="1" x14ac:dyDescent="0.3">
      <c r="A6" s="26">
        <v>1</v>
      </c>
      <c r="B6" s="31" t="s">
        <v>53</v>
      </c>
      <c r="C6" s="26">
        <v>27936</v>
      </c>
      <c r="D6" s="39" t="s">
        <v>54</v>
      </c>
      <c r="E6" s="20"/>
      <c r="F6" s="32" t="s">
        <v>36</v>
      </c>
      <c r="G6" s="39" t="s">
        <v>27</v>
      </c>
      <c r="H6" s="33"/>
      <c r="I6" s="40">
        <v>147</v>
      </c>
      <c r="J6" s="20"/>
      <c r="K6" s="31" t="s">
        <v>11</v>
      </c>
      <c r="L6" s="31" t="s">
        <v>256</v>
      </c>
      <c r="M6" s="22" t="s">
        <v>279</v>
      </c>
      <c r="N6" s="31" t="s">
        <v>281</v>
      </c>
      <c r="O6" s="26" t="s">
        <v>267</v>
      </c>
      <c r="P6" s="21" t="s">
        <v>51</v>
      </c>
      <c r="Q6" s="23" t="str">
        <f>VLOOKUP(P6,코드!$B$3:$C$10,2)</f>
        <v>단순 미활용</v>
      </c>
      <c r="R6" s="31" t="s">
        <v>264</v>
      </c>
      <c r="S6" s="31" t="s">
        <v>295</v>
      </c>
      <c r="T6" s="12"/>
      <c r="U6" s="15" t="str">
        <f>VLOOKUP(K6,코드!$E$3:$F$5,2)</f>
        <v>G</v>
      </c>
      <c r="V6" s="15" t="str">
        <f t="shared" ref="V6:V8" si="0">LEFT(P6,1)</f>
        <v>G</v>
      </c>
      <c r="W6" s="16" t="b">
        <f t="shared" ref="W6:W8" si="1">EXACT(U6,V6)</f>
        <v>1</v>
      </c>
    </row>
    <row r="7" spans="1:25" ht="20.100000000000001" customHeight="1" x14ac:dyDescent="0.3">
      <c r="A7" s="26">
        <v>2</v>
      </c>
      <c r="B7" s="31" t="s">
        <v>53</v>
      </c>
      <c r="C7" s="26">
        <v>27936</v>
      </c>
      <c r="D7" s="39" t="s">
        <v>55</v>
      </c>
      <c r="E7" s="20"/>
      <c r="F7" s="32" t="s">
        <v>36</v>
      </c>
      <c r="G7" s="39" t="s">
        <v>27</v>
      </c>
      <c r="H7" s="33"/>
      <c r="I7" s="40">
        <v>13</v>
      </c>
      <c r="J7" s="20"/>
      <c r="K7" s="31" t="s">
        <v>11</v>
      </c>
      <c r="L7" s="31" t="s">
        <v>256</v>
      </c>
      <c r="M7" s="22" t="s">
        <v>279</v>
      </c>
      <c r="N7" s="31" t="s">
        <v>281</v>
      </c>
      <c r="O7" s="26" t="s">
        <v>267</v>
      </c>
      <c r="P7" s="21" t="s">
        <v>49</v>
      </c>
      <c r="Q7" s="23" t="str">
        <f>VLOOKUP(P7,코드!$B$3:$C$10,2)</f>
        <v>단순 미활용</v>
      </c>
      <c r="R7" s="31" t="s">
        <v>265</v>
      </c>
      <c r="S7" s="31" t="s">
        <v>295</v>
      </c>
      <c r="T7" s="12"/>
      <c r="U7" s="15" t="str">
        <f>VLOOKUP(K7,코드!$E$3:$F$5,2)</f>
        <v>G</v>
      </c>
      <c r="V7" s="15" t="str">
        <f t="shared" si="0"/>
        <v>G</v>
      </c>
      <c r="W7" s="16" t="b">
        <f t="shared" si="1"/>
        <v>1</v>
      </c>
    </row>
    <row r="8" spans="1:25" ht="20.100000000000001" customHeight="1" x14ac:dyDescent="0.3">
      <c r="A8" s="26">
        <v>3</v>
      </c>
      <c r="B8" s="31" t="s">
        <v>53</v>
      </c>
      <c r="C8" s="26">
        <v>27936</v>
      </c>
      <c r="D8" s="39" t="s">
        <v>56</v>
      </c>
      <c r="E8" s="20"/>
      <c r="F8" s="32" t="s">
        <v>36</v>
      </c>
      <c r="G8" s="39" t="s">
        <v>27</v>
      </c>
      <c r="H8" s="33"/>
      <c r="I8" s="40">
        <v>149</v>
      </c>
      <c r="J8" s="20"/>
      <c r="K8" s="31" t="s">
        <v>11</v>
      </c>
      <c r="L8" s="31" t="s">
        <v>256</v>
      </c>
      <c r="M8" s="22" t="s">
        <v>279</v>
      </c>
      <c r="N8" s="31" t="s">
        <v>281</v>
      </c>
      <c r="O8" s="26" t="s">
        <v>267</v>
      </c>
      <c r="P8" s="21" t="s">
        <v>49</v>
      </c>
      <c r="Q8" s="23" t="str">
        <f>VLOOKUP(P8,코드!$B$3:$C$10,2)</f>
        <v>단순 미활용</v>
      </c>
      <c r="R8" s="31" t="s">
        <v>266</v>
      </c>
      <c r="S8" s="31" t="s">
        <v>295</v>
      </c>
      <c r="T8" s="12"/>
      <c r="U8" s="15" t="str">
        <f>VLOOKUP(K8,코드!$E$3:$F$5,2)</f>
        <v>G</v>
      </c>
      <c r="V8" s="15" t="str">
        <f t="shared" si="0"/>
        <v>G</v>
      </c>
      <c r="W8" s="16" t="b">
        <f t="shared" si="1"/>
        <v>1</v>
      </c>
    </row>
    <row r="9" spans="1:25" ht="20.100000000000001" customHeight="1" x14ac:dyDescent="0.3">
      <c r="A9" s="26">
        <v>4</v>
      </c>
      <c r="B9" s="31" t="s">
        <v>53</v>
      </c>
      <c r="C9" s="26">
        <v>27936</v>
      </c>
      <c r="D9" s="39" t="s">
        <v>57</v>
      </c>
      <c r="E9" s="20"/>
      <c r="F9" s="32" t="s">
        <v>36</v>
      </c>
      <c r="G9" s="39" t="s">
        <v>27</v>
      </c>
      <c r="H9" s="33"/>
      <c r="I9" s="40">
        <v>122</v>
      </c>
      <c r="J9" s="20"/>
      <c r="K9" s="31" t="s">
        <v>11</v>
      </c>
      <c r="L9" s="31" t="s">
        <v>256</v>
      </c>
      <c r="M9" s="22" t="s">
        <v>279</v>
      </c>
      <c r="N9" s="31" t="s">
        <v>281</v>
      </c>
      <c r="O9" s="26" t="s">
        <v>267</v>
      </c>
      <c r="P9" s="21" t="s">
        <v>49</v>
      </c>
      <c r="Q9" s="23" t="str">
        <f>VLOOKUP(P9,코드!$B$3:$C$10,2)</f>
        <v>단순 미활용</v>
      </c>
      <c r="R9" s="31" t="s">
        <v>266</v>
      </c>
      <c r="S9" s="31" t="s">
        <v>295</v>
      </c>
      <c r="T9" s="12"/>
      <c r="U9" s="15" t="str">
        <f>VLOOKUP(K9,코드!$E$3:$F$5,2)</f>
        <v>G</v>
      </c>
      <c r="V9" s="15" t="str">
        <f t="shared" ref="V9:V57" si="2">LEFT(P9,1)</f>
        <v>G</v>
      </c>
      <c r="W9" s="16" t="b">
        <f>EXACT(U9,V9)</f>
        <v>1</v>
      </c>
    </row>
    <row r="10" spans="1:25" ht="20.100000000000001" customHeight="1" x14ac:dyDescent="0.3">
      <c r="A10" s="26">
        <v>5</v>
      </c>
      <c r="B10" s="31" t="s">
        <v>53</v>
      </c>
      <c r="C10" s="26">
        <v>27936</v>
      </c>
      <c r="D10" s="39" t="s">
        <v>58</v>
      </c>
      <c r="E10" s="20"/>
      <c r="F10" s="32" t="s">
        <v>36</v>
      </c>
      <c r="G10" s="41" t="s">
        <v>257</v>
      </c>
      <c r="H10" s="33"/>
      <c r="I10" s="42">
        <v>16</v>
      </c>
      <c r="J10" s="20"/>
      <c r="K10" s="31" t="s">
        <v>11</v>
      </c>
      <c r="L10" s="31" t="s">
        <v>256</v>
      </c>
      <c r="M10" s="22" t="s">
        <v>280</v>
      </c>
      <c r="N10" s="31" t="s">
        <v>48</v>
      </c>
      <c r="O10" s="26"/>
      <c r="P10" s="21" t="s">
        <v>49</v>
      </c>
      <c r="Q10" s="23" t="str">
        <f>VLOOKUP(P10,코드!$B$3:$C$10,2)</f>
        <v>단순 미활용</v>
      </c>
      <c r="R10" s="26" t="s">
        <v>268</v>
      </c>
      <c r="S10" s="26" t="s">
        <v>296</v>
      </c>
      <c r="T10" s="12"/>
      <c r="U10" s="15" t="str">
        <f>VLOOKUP(K10,코드!$E$3:$F$5,2)</f>
        <v>G</v>
      </c>
      <c r="V10" s="15" t="str">
        <f t="shared" si="2"/>
        <v>G</v>
      </c>
      <c r="W10" s="16" t="b">
        <f t="shared" ref="W10:W58" si="3">EXACT(U10,V10)</f>
        <v>1</v>
      </c>
    </row>
    <row r="11" spans="1:25" ht="20.100000000000001" customHeight="1" x14ac:dyDescent="0.3">
      <c r="A11" s="26">
        <v>6</v>
      </c>
      <c r="B11" s="31" t="s">
        <v>53</v>
      </c>
      <c r="C11" s="26">
        <v>27936</v>
      </c>
      <c r="D11" s="39" t="s">
        <v>59</v>
      </c>
      <c r="E11" s="20"/>
      <c r="F11" s="32" t="s">
        <v>36</v>
      </c>
      <c r="G11" s="39" t="s">
        <v>27</v>
      </c>
      <c r="H11" s="33"/>
      <c r="I11" s="40">
        <v>270.89999999999998</v>
      </c>
      <c r="J11" s="20"/>
      <c r="K11" s="31" t="s">
        <v>11</v>
      </c>
      <c r="L11" s="31" t="s">
        <v>256</v>
      </c>
      <c r="M11" s="22" t="s">
        <v>280</v>
      </c>
      <c r="N11" s="31" t="s">
        <v>48</v>
      </c>
      <c r="O11" s="26"/>
      <c r="P11" s="21" t="s">
        <v>49</v>
      </c>
      <c r="Q11" s="23" t="str">
        <f>VLOOKUP(P11,코드!$B$3:$C$10,2)</f>
        <v>단순 미활용</v>
      </c>
      <c r="R11" s="26" t="s">
        <v>268</v>
      </c>
      <c r="S11" s="26" t="s">
        <v>296</v>
      </c>
      <c r="T11" s="12"/>
      <c r="U11" s="15" t="str">
        <f>VLOOKUP(K11,코드!$E$3:$F$5,2)</f>
        <v>G</v>
      </c>
      <c r="V11" s="15" t="str">
        <f t="shared" si="2"/>
        <v>G</v>
      </c>
      <c r="W11" s="16" t="b">
        <f t="shared" si="3"/>
        <v>1</v>
      </c>
    </row>
    <row r="12" spans="1:25" ht="20.100000000000001" customHeight="1" x14ac:dyDescent="0.3">
      <c r="A12" s="26">
        <v>7</v>
      </c>
      <c r="B12" s="31" t="s">
        <v>53</v>
      </c>
      <c r="C12" s="26">
        <v>27936</v>
      </c>
      <c r="D12" s="39" t="s">
        <v>60</v>
      </c>
      <c r="E12" s="20"/>
      <c r="F12" s="32" t="s">
        <v>36</v>
      </c>
      <c r="G12" s="39" t="s">
        <v>27</v>
      </c>
      <c r="H12" s="33"/>
      <c r="I12" s="40">
        <v>181.1</v>
      </c>
      <c r="J12" s="20"/>
      <c r="K12" s="31" t="s">
        <v>11</v>
      </c>
      <c r="L12" s="31" t="s">
        <v>256</v>
      </c>
      <c r="M12" s="22" t="s">
        <v>279</v>
      </c>
      <c r="N12" s="31" t="s">
        <v>281</v>
      </c>
      <c r="O12" s="26" t="s">
        <v>267</v>
      </c>
      <c r="P12" s="21" t="s">
        <v>49</v>
      </c>
      <c r="Q12" s="23" t="str">
        <f>VLOOKUP(P12,코드!$B$3:$C$10,2)</f>
        <v>단순 미활용</v>
      </c>
      <c r="R12" s="26" t="s">
        <v>266</v>
      </c>
      <c r="S12" s="26" t="s">
        <v>295</v>
      </c>
      <c r="T12" s="12"/>
      <c r="U12" s="15" t="str">
        <f>VLOOKUP(K12,코드!$E$3:$F$5,2)</f>
        <v>G</v>
      </c>
      <c r="V12" s="15" t="str">
        <f t="shared" si="2"/>
        <v>G</v>
      </c>
      <c r="W12" s="16" t="b">
        <f t="shared" si="3"/>
        <v>1</v>
      </c>
    </row>
    <row r="13" spans="1:25" ht="20.100000000000001" customHeight="1" x14ac:dyDescent="0.3">
      <c r="A13" s="26">
        <v>8</v>
      </c>
      <c r="B13" s="31" t="s">
        <v>53</v>
      </c>
      <c r="C13" s="26">
        <v>27936</v>
      </c>
      <c r="D13" s="39" t="s">
        <v>61</v>
      </c>
      <c r="E13" s="20"/>
      <c r="F13" s="32" t="s">
        <v>36</v>
      </c>
      <c r="G13" s="39" t="s">
        <v>263</v>
      </c>
      <c r="H13" s="33"/>
      <c r="I13" s="40">
        <v>243.3</v>
      </c>
      <c r="J13" s="20"/>
      <c r="K13" s="31" t="s">
        <v>11</v>
      </c>
      <c r="L13" s="31" t="s">
        <v>256</v>
      </c>
      <c r="M13" s="22" t="s">
        <v>279</v>
      </c>
      <c r="N13" s="31" t="s">
        <v>281</v>
      </c>
      <c r="O13" s="26" t="s">
        <v>267</v>
      </c>
      <c r="P13" s="21" t="s">
        <v>49</v>
      </c>
      <c r="Q13" s="23" t="str">
        <f>VLOOKUP(P13,코드!$B$3:$C$10,2)</f>
        <v>단순 미활용</v>
      </c>
      <c r="R13" s="26" t="s">
        <v>266</v>
      </c>
      <c r="S13" s="26" t="s">
        <v>295</v>
      </c>
      <c r="T13" s="12"/>
      <c r="U13" s="15" t="str">
        <f>VLOOKUP(K13,코드!$E$3:$F$5,2)</f>
        <v>G</v>
      </c>
      <c r="V13" s="15" t="str">
        <f t="shared" si="2"/>
        <v>G</v>
      </c>
      <c r="W13" s="16" t="b">
        <f t="shared" si="3"/>
        <v>1</v>
      </c>
    </row>
    <row r="14" spans="1:25" ht="20.100000000000001" customHeight="1" x14ac:dyDescent="0.3">
      <c r="A14" s="26">
        <v>9</v>
      </c>
      <c r="B14" s="31" t="s">
        <v>53</v>
      </c>
      <c r="C14" s="26">
        <v>27936</v>
      </c>
      <c r="D14" s="31" t="s">
        <v>62</v>
      </c>
      <c r="E14" s="20"/>
      <c r="F14" s="32" t="s">
        <v>36</v>
      </c>
      <c r="G14" s="39" t="s">
        <v>258</v>
      </c>
      <c r="H14" s="33"/>
      <c r="I14" s="40">
        <v>45.5</v>
      </c>
      <c r="J14" s="20"/>
      <c r="K14" s="31" t="s">
        <v>11</v>
      </c>
      <c r="L14" s="31" t="s">
        <v>256</v>
      </c>
      <c r="M14" s="22" t="s">
        <v>279</v>
      </c>
      <c r="N14" s="31" t="s">
        <v>281</v>
      </c>
      <c r="O14" s="26" t="s">
        <v>267</v>
      </c>
      <c r="P14" s="21" t="s">
        <v>49</v>
      </c>
      <c r="Q14" s="23" t="str">
        <f>VLOOKUP(P14,코드!$B$3:$C$10,2)</f>
        <v>단순 미활용</v>
      </c>
      <c r="R14" s="26" t="s">
        <v>266</v>
      </c>
      <c r="S14" s="26" t="s">
        <v>295</v>
      </c>
      <c r="T14" s="12"/>
      <c r="U14" s="15" t="str">
        <f>VLOOKUP(K14,코드!$E$3:$F$5,2)</f>
        <v>G</v>
      </c>
      <c r="V14" s="15" t="str">
        <f t="shared" si="2"/>
        <v>G</v>
      </c>
      <c r="W14" s="16" t="b">
        <f t="shared" si="3"/>
        <v>1</v>
      </c>
    </row>
    <row r="15" spans="1:25" ht="20.100000000000001" customHeight="1" x14ac:dyDescent="0.3">
      <c r="A15" s="26">
        <v>10</v>
      </c>
      <c r="B15" s="31" t="s">
        <v>53</v>
      </c>
      <c r="C15" s="26">
        <v>27936</v>
      </c>
      <c r="D15" s="39" t="s">
        <v>63</v>
      </c>
      <c r="E15" s="20"/>
      <c r="F15" s="32" t="s">
        <v>36</v>
      </c>
      <c r="G15" s="39" t="s">
        <v>27</v>
      </c>
      <c r="H15" s="33"/>
      <c r="I15" s="40">
        <v>137.30000000000001</v>
      </c>
      <c r="J15" s="20"/>
      <c r="K15" s="31" t="s">
        <v>11</v>
      </c>
      <c r="L15" s="31" t="s">
        <v>256</v>
      </c>
      <c r="M15" s="22" t="s">
        <v>279</v>
      </c>
      <c r="N15" s="31" t="s">
        <v>281</v>
      </c>
      <c r="O15" s="26" t="s">
        <v>267</v>
      </c>
      <c r="P15" s="21" t="s">
        <v>49</v>
      </c>
      <c r="Q15" s="23" t="str">
        <f>VLOOKUP(P15,코드!$B$3:$C$10,2)</f>
        <v>단순 미활용</v>
      </c>
      <c r="R15" s="26" t="s">
        <v>264</v>
      </c>
      <c r="S15" s="26" t="s">
        <v>295</v>
      </c>
      <c r="T15" s="12"/>
      <c r="U15" s="15" t="str">
        <f>VLOOKUP(K15,코드!$E$3:$F$5,2)</f>
        <v>G</v>
      </c>
      <c r="V15" s="15" t="str">
        <f t="shared" si="2"/>
        <v>G</v>
      </c>
      <c r="W15" s="16" t="b">
        <f t="shared" si="3"/>
        <v>1</v>
      </c>
    </row>
    <row r="16" spans="1:25" ht="20.100000000000001" customHeight="1" x14ac:dyDescent="0.3">
      <c r="A16" s="26">
        <v>11</v>
      </c>
      <c r="B16" s="31" t="s">
        <v>53</v>
      </c>
      <c r="C16" s="26">
        <v>27936</v>
      </c>
      <c r="D16" s="39" t="s">
        <v>64</v>
      </c>
      <c r="E16" s="20"/>
      <c r="F16" s="32" t="s">
        <v>36</v>
      </c>
      <c r="G16" s="39" t="s">
        <v>257</v>
      </c>
      <c r="H16" s="33"/>
      <c r="I16" s="40">
        <v>41.5</v>
      </c>
      <c r="J16" s="20"/>
      <c r="K16" s="31" t="s">
        <v>11</v>
      </c>
      <c r="L16" s="31" t="s">
        <v>256</v>
      </c>
      <c r="M16" s="22" t="s">
        <v>279</v>
      </c>
      <c r="N16" s="31" t="s">
        <v>281</v>
      </c>
      <c r="O16" s="26" t="s">
        <v>267</v>
      </c>
      <c r="P16" s="21" t="s">
        <v>49</v>
      </c>
      <c r="Q16" s="23" t="str">
        <f>VLOOKUP(P16,코드!$B$3:$C$10,2)</f>
        <v>단순 미활용</v>
      </c>
      <c r="R16" s="26" t="s">
        <v>269</v>
      </c>
      <c r="S16" s="26" t="s">
        <v>295</v>
      </c>
      <c r="T16" s="12"/>
      <c r="U16" s="15" t="str">
        <f>VLOOKUP(K16,코드!$E$3:$F$5,2)</f>
        <v>G</v>
      </c>
      <c r="V16" s="15" t="str">
        <f t="shared" si="2"/>
        <v>G</v>
      </c>
      <c r="W16" s="16" t="b">
        <f t="shared" si="3"/>
        <v>1</v>
      </c>
    </row>
    <row r="17" spans="1:23" ht="20.100000000000001" customHeight="1" x14ac:dyDescent="0.3">
      <c r="A17" s="26">
        <v>12</v>
      </c>
      <c r="B17" s="31" t="s">
        <v>53</v>
      </c>
      <c r="C17" s="26">
        <v>27936</v>
      </c>
      <c r="D17" s="39" t="s">
        <v>65</v>
      </c>
      <c r="E17" s="20"/>
      <c r="F17" s="32" t="s">
        <v>36</v>
      </c>
      <c r="G17" s="39" t="s">
        <v>39</v>
      </c>
      <c r="H17" s="33"/>
      <c r="I17" s="43">
        <v>6.8</v>
      </c>
      <c r="J17" s="20"/>
      <c r="K17" s="31" t="s">
        <v>11</v>
      </c>
      <c r="L17" s="31" t="s">
        <v>256</v>
      </c>
      <c r="M17" s="22" t="s">
        <v>280</v>
      </c>
      <c r="N17" s="31" t="s">
        <v>48</v>
      </c>
      <c r="O17" s="26"/>
      <c r="P17" s="21" t="s">
        <v>49</v>
      </c>
      <c r="Q17" s="23" t="str">
        <f>VLOOKUP(P17,코드!$B$3:$C$10,2)</f>
        <v>단순 미활용</v>
      </c>
      <c r="R17" s="26" t="s">
        <v>268</v>
      </c>
      <c r="S17" s="26" t="s">
        <v>296</v>
      </c>
      <c r="T17" s="12"/>
      <c r="U17" s="15" t="str">
        <f>VLOOKUP(K17,코드!$E$3:$F$5,2)</f>
        <v>G</v>
      </c>
      <c r="V17" s="15" t="str">
        <f t="shared" si="2"/>
        <v>G</v>
      </c>
      <c r="W17" s="16" t="b">
        <f t="shared" si="3"/>
        <v>1</v>
      </c>
    </row>
    <row r="18" spans="1:23" ht="20.100000000000001" customHeight="1" x14ac:dyDescent="0.3">
      <c r="A18" s="26">
        <v>13</v>
      </c>
      <c r="B18" s="31" t="s">
        <v>53</v>
      </c>
      <c r="C18" s="26">
        <v>27936</v>
      </c>
      <c r="D18" s="39" t="s">
        <v>66</v>
      </c>
      <c r="E18" s="20"/>
      <c r="F18" s="32" t="s">
        <v>36</v>
      </c>
      <c r="G18" s="39" t="s">
        <v>27</v>
      </c>
      <c r="H18" s="33"/>
      <c r="I18" s="40">
        <v>137</v>
      </c>
      <c r="J18" s="20"/>
      <c r="K18" s="31" t="s">
        <v>11</v>
      </c>
      <c r="L18" s="31" t="s">
        <v>256</v>
      </c>
      <c r="M18" s="22" t="s">
        <v>279</v>
      </c>
      <c r="N18" s="31" t="s">
        <v>281</v>
      </c>
      <c r="O18" s="26" t="s">
        <v>267</v>
      </c>
      <c r="P18" s="21" t="s">
        <v>49</v>
      </c>
      <c r="Q18" s="23" t="str">
        <f>VLOOKUP(P18,코드!$B$3:$C$10,2)</f>
        <v>단순 미활용</v>
      </c>
      <c r="R18" s="26" t="s">
        <v>264</v>
      </c>
      <c r="S18" s="26" t="s">
        <v>295</v>
      </c>
      <c r="T18" s="12"/>
      <c r="U18" s="15" t="str">
        <f>VLOOKUP(K18,코드!$E$3:$F$5,2)</f>
        <v>G</v>
      </c>
      <c r="V18" s="15" t="str">
        <f t="shared" si="2"/>
        <v>G</v>
      </c>
      <c r="W18" s="16" t="b">
        <f t="shared" si="3"/>
        <v>1</v>
      </c>
    </row>
    <row r="19" spans="1:23" ht="20.100000000000001" customHeight="1" x14ac:dyDescent="0.3">
      <c r="A19" s="26">
        <v>14</v>
      </c>
      <c r="B19" s="31" t="s">
        <v>53</v>
      </c>
      <c r="C19" s="26">
        <v>27937</v>
      </c>
      <c r="D19" s="39" t="s">
        <v>67</v>
      </c>
      <c r="E19" s="20"/>
      <c r="F19" s="32" t="s">
        <v>36</v>
      </c>
      <c r="G19" s="39" t="s">
        <v>257</v>
      </c>
      <c r="H19" s="33"/>
      <c r="I19" s="40">
        <v>37</v>
      </c>
      <c r="J19" s="20"/>
      <c r="K19" s="31" t="s">
        <v>11</v>
      </c>
      <c r="L19" s="31" t="s">
        <v>256</v>
      </c>
      <c r="M19" s="22" t="s">
        <v>279</v>
      </c>
      <c r="N19" s="31" t="s">
        <v>281</v>
      </c>
      <c r="O19" s="26" t="s">
        <v>267</v>
      </c>
      <c r="P19" s="21" t="s">
        <v>49</v>
      </c>
      <c r="Q19" s="23" t="str">
        <f>VLOOKUP(P19,코드!$B$3:$C$10,2)</f>
        <v>단순 미활용</v>
      </c>
      <c r="R19" s="26" t="s">
        <v>266</v>
      </c>
      <c r="S19" s="26" t="s">
        <v>295</v>
      </c>
      <c r="T19" s="12"/>
      <c r="U19" s="15" t="str">
        <f>VLOOKUP(K19,코드!$E$3:$F$5,2)</f>
        <v>G</v>
      </c>
      <c r="V19" s="15" t="str">
        <f t="shared" si="2"/>
        <v>G</v>
      </c>
      <c r="W19" s="16" t="b">
        <f t="shared" si="3"/>
        <v>1</v>
      </c>
    </row>
    <row r="20" spans="1:23" ht="20.100000000000001" customHeight="1" x14ac:dyDescent="0.3">
      <c r="A20" s="26">
        <v>15</v>
      </c>
      <c r="B20" s="31" t="s">
        <v>53</v>
      </c>
      <c r="C20" s="26">
        <v>27931</v>
      </c>
      <c r="D20" s="39" t="s">
        <v>68</v>
      </c>
      <c r="E20" s="20"/>
      <c r="F20" s="32" t="s">
        <v>36</v>
      </c>
      <c r="G20" s="39" t="s">
        <v>27</v>
      </c>
      <c r="H20" s="33"/>
      <c r="I20" s="44">
        <v>11.6</v>
      </c>
      <c r="J20" s="20"/>
      <c r="K20" s="31" t="s">
        <v>11</v>
      </c>
      <c r="L20" s="31" t="s">
        <v>256</v>
      </c>
      <c r="M20" s="22" t="s">
        <v>279</v>
      </c>
      <c r="N20" s="31" t="s">
        <v>281</v>
      </c>
      <c r="O20" s="26" t="s">
        <v>267</v>
      </c>
      <c r="P20" s="21" t="s">
        <v>49</v>
      </c>
      <c r="Q20" s="23" t="str">
        <f>VLOOKUP(P20,코드!$B$3:$C$10,2)</f>
        <v>단순 미활용</v>
      </c>
      <c r="R20" s="26" t="s">
        <v>270</v>
      </c>
      <c r="S20" s="26" t="s">
        <v>295</v>
      </c>
      <c r="T20" s="12"/>
      <c r="U20" s="15" t="str">
        <f>VLOOKUP(K20,코드!$E$3:$F$5,2)</f>
        <v>G</v>
      </c>
      <c r="V20" s="15" t="str">
        <f t="shared" si="2"/>
        <v>G</v>
      </c>
      <c r="W20" s="16" t="b">
        <f t="shared" si="3"/>
        <v>1</v>
      </c>
    </row>
    <row r="21" spans="1:23" ht="20.100000000000001" customHeight="1" x14ac:dyDescent="0.3">
      <c r="A21" s="26">
        <v>16</v>
      </c>
      <c r="B21" s="31" t="s">
        <v>53</v>
      </c>
      <c r="C21" s="26">
        <v>27931</v>
      </c>
      <c r="D21" s="39" t="s">
        <v>69</v>
      </c>
      <c r="E21" s="20"/>
      <c r="F21" s="32" t="s">
        <v>36</v>
      </c>
      <c r="G21" s="39" t="s">
        <v>27</v>
      </c>
      <c r="H21" s="33"/>
      <c r="I21" s="44">
        <v>17.899999999999999</v>
      </c>
      <c r="J21" s="20"/>
      <c r="K21" s="31" t="s">
        <v>11</v>
      </c>
      <c r="L21" s="31" t="s">
        <v>256</v>
      </c>
      <c r="M21" s="22" t="s">
        <v>279</v>
      </c>
      <c r="N21" s="31" t="s">
        <v>281</v>
      </c>
      <c r="O21" s="26" t="s">
        <v>267</v>
      </c>
      <c r="P21" s="21" t="s">
        <v>49</v>
      </c>
      <c r="Q21" s="23" t="str">
        <f>VLOOKUP(P21,코드!$B$3:$C$10,2)</f>
        <v>단순 미활용</v>
      </c>
      <c r="R21" s="26" t="s">
        <v>270</v>
      </c>
      <c r="S21" s="26" t="s">
        <v>295</v>
      </c>
      <c r="T21" s="12"/>
      <c r="U21" s="15" t="str">
        <f>VLOOKUP(K21,코드!$E$3:$F$5,2)</f>
        <v>G</v>
      </c>
      <c r="V21" s="15" t="str">
        <f t="shared" si="2"/>
        <v>G</v>
      </c>
      <c r="W21" s="16" t="b">
        <f t="shared" si="3"/>
        <v>1</v>
      </c>
    </row>
    <row r="22" spans="1:23" ht="20.100000000000001" customHeight="1" x14ac:dyDescent="0.3">
      <c r="A22" s="26">
        <v>17</v>
      </c>
      <c r="B22" s="31" t="s">
        <v>53</v>
      </c>
      <c r="C22" s="26">
        <v>27931</v>
      </c>
      <c r="D22" s="39" t="s">
        <v>70</v>
      </c>
      <c r="E22" s="20"/>
      <c r="F22" s="32" t="s">
        <v>36</v>
      </c>
      <c r="G22" s="39" t="s">
        <v>27</v>
      </c>
      <c r="H22" s="34"/>
      <c r="I22" s="44">
        <v>17.899999999999999</v>
      </c>
      <c r="J22" s="20"/>
      <c r="K22" s="31" t="s">
        <v>11</v>
      </c>
      <c r="L22" s="31" t="s">
        <v>256</v>
      </c>
      <c r="M22" s="22" t="s">
        <v>279</v>
      </c>
      <c r="N22" s="31" t="s">
        <v>281</v>
      </c>
      <c r="O22" s="26" t="s">
        <v>267</v>
      </c>
      <c r="P22" s="21" t="s">
        <v>49</v>
      </c>
      <c r="Q22" s="23" t="str">
        <f>VLOOKUP(P22,코드!$B$3:$C$10,2)</f>
        <v>단순 미활용</v>
      </c>
      <c r="R22" s="26" t="s">
        <v>270</v>
      </c>
      <c r="S22" s="26" t="s">
        <v>295</v>
      </c>
      <c r="T22" s="12"/>
      <c r="U22" s="15" t="str">
        <f>VLOOKUP(K22,코드!$E$3:$F$5,2)</f>
        <v>G</v>
      </c>
      <c r="V22" s="15" t="str">
        <f t="shared" si="2"/>
        <v>G</v>
      </c>
      <c r="W22" s="16" t="b">
        <f t="shared" si="3"/>
        <v>1</v>
      </c>
    </row>
    <row r="23" spans="1:23" ht="20.100000000000001" customHeight="1" x14ac:dyDescent="0.3">
      <c r="A23" s="26">
        <v>18</v>
      </c>
      <c r="B23" s="31" t="s">
        <v>53</v>
      </c>
      <c r="C23" s="26">
        <v>27931</v>
      </c>
      <c r="D23" s="39" t="s">
        <v>71</v>
      </c>
      <c r="E23" s="20"/>
      <c r="F23" s="32" t="s">
        <v>36</v>
      </c>
      <c r="G23" s="39" t="s">
        <v>27</v>
      </c>
      <c r="H23" s="34"/>
      <c r="I23" s="44">
        <v>5.3</v>
      </c>
      <c r="J23" s="20"/>
      <c r="K23" s="31" t="s">
        <v>11</v>
      </c>
      <c r="L23" s="31" t="s">
        <v>256</v>
      </c>
      <c r="M23" s="22" t="s">
        <v>279</v>
      </c>
      <c r="N23" s="31" t="s">
        <v>281</v>
      </c>
      <c r="O23" s="26" t="s">
        <v>267</v>
      </c>
      <c r="P23" s="21" t="s">
        <v>49</v>
      </c>
      <c r="Q23" s="23" t="str">
        <f>VLOOKUP(P23,코드!$B$3:$C$10,2)</f>
        <v>단순 미활용</v>
      </c>
      <c r="R23" s="26" t="s">
        <v>270</v>
      </c>
      <c r="S23" s="26" t="s">
        <v>295</v>
      </c>
      <c r="T23" s="12"/>
      <c r="U23" s="15" t="str">
        <f>VLOOKUP(K23,코드!$E$3:$F$5,2)</f>
        <v>G</v>
      </c>
      <c r="V23" s="15" t="str">
        <f t="shared" si="2"/>
        <v>G</v>
      </c>
      <c r="W23" s="16" t="b">
        <f t="shared" si="3"/>
        <v>1</v>
      </c>
    </row>
    <row r="24" spans="1:23" ht="20.100000000000001" customHeight="1" x14ac:dyDescent="0.3">
      <c r="A24" s="26">
        <v>19</v>
      </c>
      <c r="B24" s="31" t="s">
        <v>53</v>
      </c>
      <c r="C24" s="26">
        <v>27927</v>
      </c>
      <c r="D24" s="39" t="s">
        <v>72</v>
      </c>
      <c r="E24" s="20"/>
      <c r="F24" s="32" t="s">
        <v>36</v>
      </c>
      <c r="G24" s="39" t="s">
        <v>39</v>
      </c>
      <c r="H24" s="34"/>
      <c r="I24" s="40">
        <v>36</v>
      </c>
      <c r="J24" s="20"/>
      <c r="K24" s="31" t="s">
        <v>11</v>
      </c>
      <c r="L24" s="31" t="s">
        <v>256</v>
      </c>
      <c r="M24" s="22" t="s">
        <v>279</v>
      </c>
      <c r="N24" s="31" t="s">
        <v>281</v>
      </c>
      <c r="O24" s="26" t="s">
        <v>267</v>
      </c>
      <c r="P24" s="21" t="s">
        <v>49</v>
      </c>
      <c r="Q24" s="23" t="str">
        <f>VLOOKUP(P24,코드!$B$3:$C$10,2)</f>
        <v>단순 미활용</v>
      </c>
      <c r="R24" s="26" t="s">
        <v>265</v>
      </c>
      <c r="S24" s="26" t="s">
        <v>295</v>
      </c>
      <c r="T24" s="12"/>
      <c r="U24" s="15" t="str">
        <f>VLOOKUP(K24,코드!$E$3:$F$5,2)</f>
        <v>G</v>
      </c>
      <c r="V24" s="15" t="str">
        <f t="shared" si="2"/>
        <v>G</v>
      </c>
      <c r="W24" s="16" t="b">
        <f t="shared" si="3"/>
        <v>1</v>
      </c>
    </row>
    <row r="25" spans="1:23" ht="20.100000000000001" customHeight="1" x14ac:dyDescent="0.3">
      <c r="A25" s="26">
        <v>20</v>
      </c>
      <c r="B25" s="31" t="s">
        <v>53</v>
      </c>
      <c r="C25" s="26">
        <v>27927</v>
      </c>
      <c r="D25" s="39" t="s">
        <v>73</v>
      </c>
      <c r="E25" s="20"/>
      <c r="F25" s="32" t="s">
        <v>36</v>
      </c>
      <c r="G25" s="39" t="s">
        <v>42</v>
      </c>
      <c r="H25" s="34"/>
      <c r="I25" s="40">
        <v>181</v>
      </c>
      <c r="J25" s="20"/>
      <c r="K25" s="31" t="s">
        <v>11</v>
      </c>
      <c r="L25" s="31" t="s">
        <v>256</v>
      </c>
      <c r="M25" s="22" t="s">
        <v>279</v>
      </c>
      <c r="N25" s="31" t="s">
        <v>281</v>
      </c>
      <c r="O25" s="26" t="s">
        <v>267</v>
      </c>
      <c r="P25" s="21" t="s">
        <v>49</v>
      </c>
      <c r="Q25" s="23" t="str">
        <f>VLOOKUP(P25,코드!$B$3:$C$10,2)</f>
        <v>단순 미활용</v>
      </c>
      <c r="R25" s="26" t="s">
        <v>274</v>
      </c>
      <c r="S25" s="26" t="s">
        <v>295</v>
      </c>
      <c r="T25" s="12"/>
      <c r="U25" s="15" t="str">
        <f>VLOOKUP(K25,코드!$E$3:$F$5,2)</f>
        <v>G</v>
      </c>
      <c r="V25" s="15" t="str">
        <f t="shared" si="2"/>
        <v>G</v>
      </c>
      <c r="W25" s="16" t="b">
        <f t="shared" si="3"/>
        <v>1</v>
      </c>
    </row>
    <row r="26" spans="1:23" ht="20.100000000000001" customHeight="1" x14ac:dyDescent="0.3">
      <c r="A26" s="26">
        <v>21</v>
      </c>
      <c r="B26" s="31" t="s">
        <v>53</v>
      </c>
      <c r="C26" s="26">
        <v>27927</v>
      </c>
      <c r="D26" s="39" t="s">
        <v>74</v>
      </c>
      <c r="E26" s="20"/>
      <c r="F26" s="32" t="s">
        <v>36</v>
      </c>
      <c r="G26" s="39" t="s">
        <v>27</v>
      </c>
      <c r="H26" s="34"/>
      <c r="I26" s="40">
        <v>10</v>
      </c>
      <c r="J26" s="20"/>
      <c r="K26" s="31" t="s">
        <v>11</v>
      </c>
      <c r="L26" s="31" t="s">
        <v>256</v>
      </c>
      <c r="M26" s="22" t="s">
        <v>279</v>
      </c>
      <c r="N26" s="31" t="s">
        <v>281</v>
      </c>
      <c r="O26" s="26" t="s">
        <v>267</v>
      </c>
      <c r="P26" s="21" t="s">
        <v>49</v>
      </c>
      <c r="Q26" s="23" t="str">
        <f>VLOOKUP(P26,코드!$B$3:$C$10,2)</f>
        <v>단순 미활용</v>
      </c>
      <c r="R26" s="26" t="s">
        <v>270</v>
      </c>
      <c r="S26" s="26" t="s">
        <v>295</v>
      </c>
      <c r="T26" s="12"/>
      <c r="U26" s="15" t="str">
        <f>VLOOKUP(K26,코드!$E$3:$F$5,2)</f>
        <v>G</v>
      </c>
      <c r="V26" s="15" t="str">
        <f t="shared" si="2"/>
        <v>G</v>
      </c>
      <c r="W26" s="16" t="b">
        <f t="shared" si="3"/>
        <v>1</v>
      </c>
    </row>
    <row r="27" spans="1:23" ht="20.100000000000001" customHeight="1" x14ac:dyDescent="0.3">
      <c r="A27" s="26">
        <v>22</v>
      </c>
      <c r="B27" s="31" t="s">
        <v>53</v>
      </c>
      <c r="C27" s="26">
        <v>27920</v>
      </c>
      <c r="D27" s="39" t="s">
        <v>75</v>
      </c>
      <c r="E27" s="20"/>
      <c r="F27" s="32" t="s">
        <v>36</v>
      </c>
      <c r="G27" s="39" t="s">
        <v>40</v>
      </c>
      <c r="H27" s="20"/>
      <c r="I27" s="40">
        <v>1</v>
      </c>
      <c r="J27" s="20"/>
      <c r="K27" s="31" t="s">
        <v>11</v>
      </c>
      <c r="L27" s="31" t="s">
        <v>256</v>
      </c>
      <c r="M27" s="22" t="s">
        <v>279</v>
      </c>
      <c r="N27" s="31" t="s">
        <v>281</v>
      </c>
      <c r="O27" s="26" t="s">
        <v>267</v>
      </c>
      <c r="P27" s="21" t="s">
        <v>49</v>
      </c>
      <c r="Q27" s="23" t="str">
        <f>VLOOKUP(P27,코드!$B$3:$C$10,2)</f>
        <v>단순 미활용</v>
      </c>
      <c r="R27" s="26" t="s">
        <v>272</v>
      </c>
      <c r="S27" s="26" t="s">
        <v>295</v>
      </c>
      <c r="T27" s="12"/>
      <c r="U27" s="15" t="str">
        <f>VLOOKUP(K27,코드!$E$3:$F$5,2)</f>
        <v>G</v>
      </c>
      <c r="V27" s="15" t="str">
        <f t="shared" si="2"/>
        <v>G</v>
      </c>
      <c r="W27" s="16" t="b">
        <f t="shared" si="3"/>
        <v>1</v>
      </c>
    </row>
    <row r="28" spans="1:23" ht="20.100000000000001" customHeight="1" x14ac:dyDescent="0.3">
      <c r="A28" s="26">
        <v>23</v>
      </c>
      <c r="B28" s="31" t="s">
        <v>53</v>
      </c>
      <c r="C28" s="26">
        <v>27920</v>
      </c>
      <c r="D28" s="39" t="s">
        <v>76</v>
      </c>
      <c r="E28" s="20"/>
      <c r="F28" s="32" t="s">
        <v>36</v>
      </c>
      <c r="G28" s="39" t="s">
        <v>271</v>
      </c>
      <c r="H28" s="20"/>
      <c r="I28" s="40">
        <v>12</v>
      </c>
      <c r="J28" s="20"/>
      <c r="K28" s="31" t="s">
        <v>11</v>
      </c>
      <c r="L28" s="31" t="s">
        <v>256</v>
      </c>
      <c r="M28" s="22" t="s">
        <v>279</v>
      </c>
      <c r="N28" s="31" t="s">
        <v>281</v>
      </c>
      <c r="O28" s="26" t="s">
        <v>267</v>
      </c>
      <c r="P28" s="21" t="s">
        <v>49</v>
      </c>
      <c r="Q28" s="23" t="str">
        <f>VLOOKUP(P28,코드!$B$3:$C$10,2)</f>
        <v>단순 미활용</v>
      </c>
      <c r="R28" s="26" t="s">
        <v>273</v>
      </c>
      <c r="S28" s="26" t="s">
        <v>295</v>
      </c>
      <c r="T28" s="12"/>
      <c r="U28" s="15" t="str">
        <f>VLOOKUP(K28,코드!$E$3:$F$5,2)</f>
        <v>G</v>
      </c>
      <c r="V28" s="15" t="str">
        <f t="shared" si="2"/>
        <v>G</v>
      </c>
      <c r="W28" s="16" t="b">
        <f t="shared" si="3"/>
        <v>1</v>
      </c>
    </row>
    <row r="29" spans="1:23" ht="20.100000000000001" customHeight="1" x14ac:dyDescent="0.3">
      <c r="A29" s="26">
        <v>24</v>
      </c>
      <c r="B29" s="31" t="s">
        <v>53</v>
      </c>
      <c r="C29" s="26">
        <v>27920</v>
      </c>
      <c r="D29" s="39" t="s">
        <v>77</v>
      </c>
      <c r="E29" s="20"/>
      <c r="F29" s="32" t="s">
        <v>36</v>
      </c>
      <c r="G29" s="39" t="s">
        <v>43</v>
      </c>
      <c r="H29" s="20"/>
      <c r="I29" s="40">
        <v>72</v>
      </c>
      <c r="J29" s="20"/>
      <c r="K29" s="31" t="s">
        <v>11</v>
      </c>
      <c r="L29" s="31" t="s">
        <v>256</v>
      </c>
      <c r="M29" s="22" t="s">
        <v>279</v>
      </c>
      <c r="N29" s="31" t="s">
        <v>281</v>
      </c>
      <c r="O29" s="26" t="s">
        <v>267</v>
      </c>
      <c r="P29" s="21" t="s">
        <v>49</v>
      </c>
      <c r="Q29" s="23" t="str">
        <f>VLOOKUP(P29,코드!$B$3:$C$10,2)</f>
        <v>단순 미활용</v>
      </c>
      <c r="R29" s="26" t="s">
        <v>273</v>
      </c>
      <c r="S29" s="26" t="s">
        <v>295</v>
      </c>
      <c r="T29" s="12"/>
      <c r="U29" s="15" t="str">
        <f>VLOOKUP(K29,코드!$E$3:$F$5,2)</f>
        <v>G</v>
      </c>
      <c r="V29" s="15" t="str">
        <f t="shared" si="2"/>
        <v>G</v>
      </c>
      <c r="W29" s="16" t="b">
        <f t="shared" si="3"/>
        <v>1</v>
      </c>
    </row>
    <row r="30" spans="1:23" ht="20.100000000000001" customHeight="1" x14ac:dyDescent="0.3">
      <c r="A30" s="26">
        <v>25</v>
      </c>
      <c r="B30" s="31" t="s">
        <v>53</v>
      </c>
      <c r="C30" s="26">
        <v>27920</v>
      </c>
      <c r="D30" s="39" t="s">
        <v>78</v>
      </c>
      <c r="E30" s="20"/>
      <c r="F30" s="32" t="s">
        <v>36</v>
      </c>
      <c r="G30" s="39" t="s">
        <v>43</v>
      </c>
      <c r="H30" s="20"/>
      <c r="I30" s="40">
        <v>27</v>
      </c>
      <c r="J30" s="20"/>
      <c r="K30" s="31" t="s">
        <v>11</v>
      </c>
      <c r="L30" s="31" t="s">
        <v>256</v>
      </c>
      <c r="M30" s="22" t="s">
        <v>279</v>
      </c>
      <c r="N30" s="31" t="s">
        <v>281</v>
      </c>
      <c r="O30" s="26" t="s">
        <v>267</v>
      </c>
      <c r="P30" s="21" t="s">
        <v>49</v>
      </c>
      <c r="Q30" s="23" t="str">
        <f>VLOOKUP(P30,코드!$B$3:$C$10,2)</f>
        <v>단순 미활용</v>
      </c>
      <c r="R30" s="26" t="s">
        <v>273</v>
      </c>
      <c r="S30" s="26" t="s">
        <v>295</v>
      </c>
      <c r="T30" s="12"/>
      <c r="U30" s="15" t="str">
        <f>VLOOKUP(K30,코드!$E$3:$F$5,2)</f>
        <v>G</v>
      </c>
      <c r="V30" s="15" t="str">
        <f t="shared" si="2"/>
        <v>G</v>
      </c>
      <c r="W30" s="16" t="b">
        <f t="shared" si="3"/>
        <v>1</v>
      </c>
    </row>
    <row r="31" spans="1:23" ht="20.100000000000001" customHeight="1" x14ac:dyDescent="0.3">
      <c r="A31" s="26">
        <v>26</v>
      </c>
      <c r="B31" s="31" t="s">
        <v>53</v>
      </c>
      <c r="C31" s="26">
        <v>27920</v>
      </c>
      <c r="D31" s="39" t="s">
        <v>79</v>
      </c>
      <c r="E31" s="20"/>
      <c r="F31" s="32" t="s">
        <v>36</v>
      </c>
      <c r="G31" s="39" t="s">
        <v>259</v>
      </c>
      <c r="H31" s="20"/>
      <c r="I31" s="40">
        <v>52</v>
      </c>
      <c r="J31" s="20"/>
      <c r="K31" s="31" t="s">
        <v>11</v>
      </c>
      <c r="L31" s="31" t="s">
        <v>256</v>
      </c>
      <c r="M31" s="22" t="s">
        <v>280</v>
      </c>
      <c r="N31" s="31" t="s">
        <v>48</v>
      </c>
      <c r="O31" s="26"/>
      <c r="P31" s="21" t="s">
        <v>49</v>
      </c>
      <c r="Q31" s="23" t="str">
        <f>VLOOKUP(P31,코드!$B$3:$C$10,2)</f>
        <v>단순 미활용</v>
      </c>
      <c r="R31" s="26" t="s">
        <v>275</v>
      </c>
      <c r="S31" s="26" t="s">
        <v>296</v>
      </c>
      <c r="T31" s="12"/>
      <c r="U31" s="15" t="str">
        <f>VLOOKUP(K31,코드!$E$3:$F$5,2)</f>
        <v>G</v>
      </c>
      <c r="V31" s="15" t="str">
        <f t="shared" si="2"/>
        <v>G</v>
      </c>
      <c r="W31" s="16" t="b">
        <f t="shared" si="3"/>
        <v>1</v>
      </c>
    </row>
    <row r="32" spans="1:23" ht="20.100000000000001" customHeight="1" x14ac:dyDescent="0.3">
      <c r="A32" s="26">
        <v>27</v>
      </c>
      <c r="B32" s="31" t="s">
        <v>53</v>
      </c>
      <c r="C32" s="26">
        <v>37933</v>
      </c>
      <c r="D32" s="39" t="s">
        <v>80</v>
      </c>
      <c r="E32" s="20"/>
      <c r="F32" s="32" t="s">
        <v>36</v>
      </c>
      <c r="G32" s="39" t="s">
        <v>260</v>
      </c>
      <c r="H32" s="20"/>
      <c r="I32" s="40">
        <v>6</v>
      </c>
      <c r="J32" s="20"/>
      <c r="K32" s="31" t="s">
        <v>11</v>
      </c>
      <c r="L32" s="31" t="s">
        <v>256</v>
      </c>
      <c r="M32" s="22" t="s">
        <v>279</v>
      </c>
      <c r="N32" s="31" t="s">
        <v>281</v>
      </c>
      <c r="O32" s="26" t="s">
        <v>267</v>
      </c>
      <c r="P32" s="21" t="s">
        <v>49</v>
      </c>
      <c r="Q32" s="23" t="str">
        <f>VLOOKUP(P32,코드!$B$3:$C$10,2)</f>
        <v>단순 미활용</v>
      </c>
      <c r="R32" s="26" t="s">
        <v>270</v>
      </c>
      <c r="S32" s="26" t="s">
        <v>295</v>
      </c>
      <c r="T32" s="12"/>
      <c r="U32" s="15" t="str">
        <f>VLOOKUP(K32,코드!$E$3:$F$5,2)</f>
        <v>G</v>
      </c>
      <c r="V32" s="15" t="str">
        <f t="shared" si="2"/>
        <v>G</v>
      </c>
      <c r="W32" s="16" t="b">
        <f t="shared" si="3"/>
        <v>1</v>
      </c>
    </row>
    <row r="33" spans="1:23" ht="20.100000000000001" customHeight="1" x14ac:dyDescent="0.3">
      <c r="A33" s="26">
        <v>28</v>
      </c>
      <c r="B33" s="31" t="s">
        <v>53</v>
      </c>
      <c r="C33" s="26">
        <v>27929</v>
      </c>
      <c r="D33" s="39" t="s">
        <v>81</v>
      </c>
      <c r="E33" s="20"/>
      <c r="F33" s="32" t="s">
        <v>36</v>
      </c>
      <c r="G33" s="39" t="s">
        <v>42</v>
      </c>
      <c r="H33" s="20"/>
      <c r="I33" s="40">
        <v>439</v>
      </c>
      <c r="J33" s="20"/>
      <c r="K33" s="31" t="s">
        <v>11</v>
      </c>
      <c r="L33" s="31" t="s">
        <v>256</v>
      </c>
      <c r="M33" s="22" t="s">
        <v>279</v>
      </c>
      <c r="N33" s="31" t="s">
        <v>281</v>
      </c>
      <c r="O33" s="26" t="s">
        <v>267</v>
      </c>
      <c r="P33" s="21" t="s">
        <v>49</v>
      </c>
      <c r="Q33" s="23" t="str">
        <f>VLOOKUP(P33,코드!$B$3:$C$10,2)</f>
        <v>단순 미활용</v>
      </c>
      <c r="R33" s="26" t="s">
        <v>274</v>
      </c>
      <c r="S33" s="26" t="s">
        <v>295</v>
      </c>
      <c r="T33" s="12"/>
      <c r="U33" s="15" t="str">
        <f>VLOOKUP(K33,코드!$E$3:$F$5,2)</f>
        <v>G</v>
      </c>
      <c r="V33" s="15" t="str">
        <f t="shared" si="2"/>
        <v>G</v>
      </c>
      <c r="W33" s="16" t="b">
        <f t="shared" si="3"/>
        <v>1</v>
      </c>
    </row>
    <row r="34" spans="1:23" ht="20.100000000000001" customHeight="1" x14ac:dyDescent="0.3">
      <c r="A34" s="26">
        <v>29</v>
      </c>
      <c r="B34" s="31" t="s">
        <v>53</v>
      </c>
      <c r="C34" s="26">
        <v>27929</v>
      </c>
      <c r="D34" s="39" t="s">
        <v>82</v>
      </c>
      <c r="E34" s="20"/>
      <c r="F34" s="32" t="s">
        <v>36</v>
      </c>
      <c r="G34" s="39" t="s">
        <v>27</v>
      </c>
      <c r="H34" s="20"/>
      <c r="I34" s="40">
        <v>39</v>
      </c>
      <c r="J34" s="20"/>
      <c r="K34" s="31" t="s">
        <v>11</v>
      </c>
      <c r="L34" s="31" t="s">
        <v>256</v>
      </c>
      <c r="M34" s="22" t="s">
        <v>279</v>
      </c>
      <c r="N34" s="31" t="s">
        <v>281</v>
      </c>
      <c r="O34" s="26" t="s">
        <v>294</v>
      </c>
      <c r="P34" s="21" t="s">
        <v>49</v>
      </c>
      <c r="Q34" s="23" t="str">
        <f>VLOOKUP(P34,코드!$B$3:$C$10,2)</f>
        <v>단순 미활용</v>
      </c>
      <c r="R34" s="26" t="s">
        <v>268</v>
      </c>
      <c r="S34" s="26" t="s">
        <v>294</v>
      </c>
      <c r="T34" s="12"/>
      <c r="U34" s="15" t="str">
        <f>VLOOKUP(K34,코드!$E$3:$F$5,2)</f>
        <v>G</v>
      </c>
      <c r="V34" s="15" t="str">
        <f t="shared" si="2"/>
        <v>G</v>
      </c>
      <c r="W34" s="16" t="b">
        <f t="shared" si="3"/>
        <v>1</v>
      </c>
    </row>
    <row r="35" spans="1:23" ht="20.100000000000001" customHeight="1" x14ac:dyDescent="0.3">
      <c r="A35" s="26">
        <v>30</v>
      </c>
      <c r="B35" s="31" t="s">
        <v>53</v>
      </c>
      <c r="C35" s="26">
        <v>27929</v>
      </c>
      <c r="D35" s="39" t="s">
        <v>83</v>
      </c>
      <c r="E35" s="20"/>
      <c r="F35" s="32" t="s">
        <v>36</v>
      </c>
      <c r="G35" s="39" t="s">
        <v>258</v>
      </c>
      <c r="H35" s="20"/>
      <c r="I35" s="40">
        <v>214</v>
      </c>
      <c r="J35" s="20"/>
      <c r="K35" s="31" t="s">
        <v>11</v>
      </c>
      <c r="L35" s="31" t="s">
        <v>256</v>
      </c>
      <c r="M35" s="22" t="s">
        <v>280</v>
      </c>
      <c r="N35" s="31" t="s">
        <v>48</v>
      </c>
      <c r="O35" s="26"/>
      <c r="P35" s="21" t="s">
        <v>49</v>
      </c>
      <c r="Q35" s="23" t="str">
        <f>VLOOKUP(P35,코드!$B$3:$C$10,2)</f>
        <v>단순 미활용</v>
      </c>
      <c r="R35" s="26" t="s">
        <v>268</v>
      </c>
      <c r="S35" s="26" t="s">
        <v>296</v>
      </c>
      <c r="T35" s="12"/>
      <c r="U35" s="15" t="str">
        <f>VLOOKUP(K35,코드!$E$3:$F$5,2)</f>
        <v>G</v>
      </c>
      <c r="V35" s="15" t="str">
        <f t="shared" si="2"/>
        <v>G</v>
      </c>
      <c r="W35" s="16" t="b">
        <f t="shared" si="3"/>
        <v>1</v>
      </c>
    </row>
    <row r="36" spans="1:23" ht="20.100000000000001" customHeight="1" x14ac:dyDescent="0.3">
      <c r="A36" s="26">
        <v>31</v>
      </c>
      <c r="B36" s="31" t="s">
        <v>53</v>
      </c>
      <c r="C36" s="26">
        <v>27929</v>
      </c>
      <c r="D36" s="39" t="s">
        <v>84</v>
      </c>
      <c r="E36" s="20"/>
      <c r="F36" s="32" t="s">
        <v>36</v>
      </c>
      <c r="G36" s="39" t="s">
        <v>19</v>
      </c>
      <c r="H36" s="20"/>
      <c r="I36" s="40">
        <v>175</v>
      </c>
      <c r="J36" s="20"/>
      <c r="K36" s="31" t="s">
        <v>11</v>
      </c>
      <c r="L36" s="31" t="s">
        <v>256</v>
      </c>
      <c r="M36" s="22" t="s">
        <v>279</v>
      </c>
      <c r="N36" s="31" t="s">
        <v>281</v>
      </c>
      <c r="O36" s="26" t="s">
        <v>267</v>
      </c>
      <c r="P36" s="21" t="s">
        <v>49</v>
      </c>
      <c r="Q36" s="23" t="str">
        <f>VLOOKUP(P36,코드!$B$3:$C$10,2)</f>
        <v>단순 미활용</v>
      </c>
      <c r="R36" s="51" t="s">
        <v>276</v>
      </c>
      <c r="S36" s="26" t="s">
        <v>285</v>
      </c>
      <c r="T36" s="12"/>
      <c r="U36" s="15" t="str">
        <f>VLOOKUP(K36,코드!$E$3:$F$5,2)</f>
        <v>G</v>
      </c>
      <c r="V36" s="15" t="str">
        <f t="shared" si="2"/>
        <v>G</v>
      </c>
      <c r="W36" s="16" t="b">
        <f t="shared" si="3"/>
        <v>1</v>
      </c>
    </row>
    <row r="37" spans="1:23" ht="20.100000000000001" customHeight="1" x14ac:dyDescent="0.3">
      <c r="A37" s="26">
        <v>32</v>
      </c>
      <c r="B37" s="31" t="s">
        <v>53</v>
      </c>
      <c r="C37" s="26">
        <v>27913</v>
      </c>
      <c r="D37" s="39" t="s">
        <v>85</v>
      </c>
      <c r="E37" s="20"/>
      <c r="F37" s="32" t="s">
        <v>36</v>
      </c>
      <c r="G37" s="39" t="s">
        <v>261</v>
      </c>
      <c r="H37" s="20"/>
      <c r="I37" s="40">
        <v>153</v>
      </c>
      <c r="J37" s="20"/>
      <c r="K37" s="31" t="s">
        <v>11</v>
      </c>
      <c r="L37" s="31" t="s">
        <v>256</v>
      </c>
      <c r="M37" s="22" t="s">
        <v>280</v>
      </c>
      <c r="N37" s="31" t="s">
        <v>48</v>
      </c>
      <c r="O37" s="26"/>
      <c r="P37" s="21" t="s">
        <v>49</v>
      </c>
      <c r="Q37" s="23" t="str">
        <f>VLOOKUP(P37,코드!$B$3:$C$10,2)</f>
        <v>단순 미활용</v>
      </c>
      <c r="R37" s="26" t="s">
        <v>268</v>
      </c>
      <c r="S37" s="26" t="s">
        <v>296</v>
      </c>
      <c r="T37" s="12"/>
      <c r="U37" s="15" t="str">
        <f>VLOOKUP(K37,코드!$E$3:$F$5,2)</f>
        <v>G</v>
      </c>
      <c r="V37" s="15" t="str">
        <f t="shared" si="2"/>
        <v>G</v>
      </c>
      <c r="W37" s="16" t="b">
        <f t="shared" si="3"/>
        <v>1</v>
      </c>
    </row>
    <row r="38" spans="1:23" ht="20.100000000000001" customHeight="1" x14ac:dyDescent="0.3">
      <c r="A38" s="26">
        <v>33</v>
      </c>
      <c r="B38" s="31" t="s">
        <v>53</v>
      </c>
      <c r="C38" s="26">
        <v>27913</v>
      </c>
      <c r="D38" s="39" t="s">
        <v>86</v>
      </c>
      <c r="E38" s="20"/>
      <c r="F38" s="32" t="s">
        <v>36</v>
      </c>
      <c r="G38" s="39" t="s">
        <v>41</v>
      </c>
      <c r="H38" s="20"/>
      <c r="I38" s="40">
        <v>99</v>
      </c>
      <c r="J38" s="20"/>
      <c r="K38" s="31" t="s">
        <v>11</v>
      </c>
      <c r="L38" s="31" t="s">
        <v>256</v>
      </c>
      <c r="M38" s="22" t="s">
        <v>279</v>
      </c>
      <c r="N38" s="31" t="s">
        <v>281</v>
      </c>
      <c r="O38" s="26" t="s">
        <v>277</v>
      </c>
      <c r="P38" s="21" t="s">
        <v>49</v>
      </c>
      <c r="Q38" s="23" t="str">
        <f>VLOOKUP(P38,코드!$B$3:$C$10,2)</f>
        <v>단순 미활용</v>
      </c>
      <c r="R38" s="26" t="s">
        <v>268</v>
      </c>
      <c r="S38" s="26" t="s">
        <v>295</v>
      </c>
      <c r="T38" s="12"/>
      <c r="U38" s="15" t="str">
        <f>VLOOKUP(K38,코드!$E$3:$F$5,2)</f>
        <v>G</v>
      </c>
      <c r="V38" s="15" t="str">
        <f t="shared" si="2"/>
        <v>G</v>
      </c>
      <c r="W38" s="16" t="b">
        <f t="shared" si="3"/>
        <v>1</v>
      </c>
    </row>
    <row r="39" spans="1:23" ht="20.100000000000001" customHeight="1" x14ac:dyDescent="0.3">
      <c r="A39" s="26">
        <v>34</v>
      </c>
      <c r="B39" s="31" t="s">
        <v>53</v>
      </c>
      <c r="C39" s="26">
        <v>27918</v>
      </c>
      <c r="D39" s="39" t="s">
        <v>87</v>
      </c>
      <c r="E39" s="20"/>
      <c r="F39" s="32" t="s">
        <v>36</v>
      </c>
      <c r="G39" s="39" t="s">
        <v>41</v>
      </c>
      <c r="H39" s="20"/>
      <c r="I39" s="40">
        <v>111</v>
      </c>
      <c r="J39" s="20"/>
      <c r="K39" s="31" t="s">
        <v>11</v>
      </c>
      <c r="L39" s="31" t="s">
        <v>256</v>
      </c>
      <c r="M39" s="22" t="s">
        <v>279</v>
      </c>
      <c r="N39" s="31" t="s">
        <v>281</v>
      </c>
      <c r="O39" s="26" t="s">
        <v>267</v>
      </c>
      <c r="P39" s="21" t="s">
        <v>49</v>
      </c>
      <c r="Q39" s="23" t="str">
        <f>VLOOKUP(P39,코드!$B$3:$C$10,2)</f>
        <v>단순 미활용</v>
      </c>
      <c r="R39" s="51" t="s">
        <v>282</v>
      </c>
      <c r="S39" s="26" t="s">
        <v>295</v>
      </c>
      <c r="T39" s="12"/>
      <c r="U39" s="15" t="str">
        <f>VLOOKUP(K39,코드!$E$3:$F$5,2)</f>
        <v>G</v>
      </c>
      <c r="V39" s="15" t="str">
        <f t="shared" si="2"/>
        <v>G</v>
      </c>
      <c r="W39" s="16" t="b">
        <f t="shared" si="3"/>
        <v>1</v>
      </c>
    </row>
    <row r="40" spans="1:23" ht="20.100000000000001" customHeight="1" x14ac:dyDescent="0.3">
      <c r="A40" s="26">
        <v>35</v>
      </c>
      <c r="B40" s="31" t="s">
        <v>53</v>
      </c>
      <c r="C40" s="26">
        <v>27918</v>
      </c>
      <c r="D40" s="39" t="s">
        <v>88</v>
      </c>
      <c r="E40" s="20"/>
      <c r="F40" s="32" t="s">
        <v>36</v>
      </c>
      <c r="G40" s="39" t="s">
        <v>260</v>
      </c>
      <c r="H40" s="20"/>
      <c r="I40" s="40">
        <v>177</v>
      </c>
      <c r="J40" s="20"/>
      <c r="K40" s="31" t="s">
        <v>11</v>
      </c>
      <c r="L40" s="31" t="s">
        <v>256</v>
      </c>
      <c r="M40" s="22" t="s">
        <v>279</v>
      </c>
      <c r="N40" s="31" t="s">
        <v>281</v>
      </c>
      <c r="O40" s="26" t="s">
        <v>267</v>
      </c>
      <c r="P40" s="21" t="s">
        <v>49</v>
      </c>
      <c r="Q40" s="23" t="str">
        <f>VLOOKUP(P40,코드!$B$3:$C$10,2)</f>
        <v>단순 미활용</v>
      </c>
      <c r="R40" s="51" t="s">
        <v>282</v>
      </c>
      <c r="S40" s="26" t="s">
        <v>295</v>
      </c>
      <c r="T40" s="12"/>
      <c r="U40" s="15" t="str">
        <f>VLOOKUP(K40,코드!$E$3:$F$5,2)</f>
        <v>G</v>
      </c>
      <c r="V40" s="15" t="str">
        <f t="shared" si="2"/>
        <v>G</v>
      </c>
      <c r="W40" s="16" t="b">
        <f t="shared" si="3"/>
        <v>1</v>
      </c>
    </row>
    <row r="41" spans="1:23" ht="20.100000000000001" customHeight="1" x14ac:dyDescent="0.3">
      <c r="A41" s="26">
        <v>36</v>
      </c>
      <c r="B41" s="31" t="s">
        <v>53</v>
      </c>
      <c r="C41" s="26">
        <v>27918</v>
      </c>
      <c r="D41" s="39" t="s">
        <v>89</v>
      </c>
      <c r="E41" s="20"/>
      <c r="F41" s="32" t="s">
        <v>36</v>
      </c>
      <c r="G41" s="39" t="s">
        <v>260</v>
      </c>
      <c r="H41" s="20"/>
      <c r="I41" s="40">
        <v>170</v>
      </c>
      <c r="J41" s="20"/>
      <c r="K41" s="31" t="s">
        <v>11</v>
      </c>
      <c r="L41" s="31" t="s">
        <v>256</v>
      </c>
      <c r="M41" s="22" t="s">
        <v>279</v>
      </c>
      <c r="N41" s="31" t="s">
        <v>281</v>
      </c>
      <c r="O41" s="26" t="s">
        <v>267</v>
      </c>
      <c r="P41" s="21" t="s">
        <v>49</v>
      </c>
      <c r="Q41" s="23" t="str">
        <f>VLOOKUP(P41,코드!$B$3:$C$10,2)</f>
        <v>단순 미활용</v>
      </c>
      <c r="R41" s="51" t="s">
        <v>283</v>
      </c>
      <c r="S41" s="26" t="s">
        <v>295</v>
      </c>
      <c r="T41" s="12"/>
      <c r="U41" s="15" t="str">
        <f>VLOOKUP(K41,코드!$E$3:$F$5,2)</f>
        <v>G</v>
      </c>
      <c r="V41" s="15" t="str">
        <f t="shared" si="2"/>
        <v>G</v>
      </c>
      <c r="W41" s="16" t="b">
        <f t="shared" si="3"/>
        <v>1</v>
      </c>
    </row>
    <row r="42" spans="1:23" ht="20.100000000000001" customHeight="1" x14ac:dyDescent="0.3">
      <c r="A42" s="26">
        <v>37</v>
      </c>
      <c r="B42" s="31" t="s">
        <v>53</v>
      </c>
      <c r="C42" s="26">
        <v>27916</v>
      </c>
      <c r="D42" s="39" t="s">
        <v>90</v>
      </c>
      <c r="E42" s="20"/>
      <c r="F42" s="32" t="s">
        <v>36</v>
      </c>
      <c r="G42" s="39" t="s">
        <v>40</v>
      </c>
      <c r="H42" s="20"/>
      <c r="I42" s="40">
        <v>38</v>
      </c>
      <c r="J42" s="20"/>
      <c r="K42" s="31" t="s">
        <v>11</v>
      </c>
      <c r="L42" s="31" t="s">
        <v>256</v>
      </c>
      <c r="M42" s="22" t="s">
        <v>279</v>
      </c>
      <c r="N42" s="31" t="s">
        <v>281</v>
      </c>
      <c r="O42" s="26" t="s">
        <v>267</v>
      </c>
      <c r="P42" s="21" t="s">
        <v>49</v>
      </c>
      <c r="Q42" s="23" t="str">
        <f>VLOOKUP(P42,코드!$B$3:$C$10,2)</f>
        <v>단순 미활용</v>
      </c>
      <c r="R42" s="26" t="s">
        <v>284</v>
      </c>
      <c r="S42" s="26" t="s">
        <v>295</v>
      </c>
      <c r="T42" s="12"/>
      <c r="U42" s="15" t="str">
        <f>VLOOKUP(K42,코드!$E$3:$F$5,2)</f>
        <v>G</v>
      </c>
      <c r="V42" s="15" t="str">
        <f t="shared" si="2"/>
        <v>G</v>
      </c>
      <c r="W42" s="16" t="b">
        <f t="shared" si="3"/>
        <v>1</v>
      </c>
    </row>
    <row r="43" spans="1:23" ht="20.100000000000001" customHeight="1" x14ac:dyDescent="0.3">
      <c r="A43" s="26">
        <v>38</v>
      </c>
      <c r="B43" s="31" t="s">
        <v>53</v>
      </c>
      <c r="C43" s="26">
        <v>27916</v>
      </c>
      <c r="D43" s="39" t="s">
        <v>91</v>
      </c>
      <c r="E43" s="20"/>
      <c r="F43" s="32" t="s">
        <v>36</v>
      </c>
      <c r="G43" s="39" t="s">
        <v>40</v>
      </c>
      <c r="H43" s="20"/>
      <c r="I43" s="40">
        <v>14</v>
      </c>
      <c r="J43" s="20"/>
      <c r="K43" s="31" t="s">
        <v>11</v>
      </c>
      <c r="L43" s="31" t="s">
        <v>256</v>
      </c>
      <c r="M43" s="22" t="s">
        <v>279</v>
      </c>
      <c r="N43" s="31" t="s">
        <v>281</v>
      </c>
      <c r="O43" s="26" t="s">
        <v>267</v>
      </c>
      <c r="P43" s="21" t="s">
        <v>49</v>
      </c>
      <c r="Q43" s="23" t="str">
        <f>VLOOKUP(P43,코드!$B$3:$C$10,2)</f>
        <v>단순 미활용</v>
      </c>
      <c r="R43" s="26" t="s">
        <v>270</v>
      </c>
      <c r="S43" s="26" t="s">
        <v>295</v>
      </c>
      <c r="T43" s="12"/>
      <c r="U43" s="15" t="str">
        <f>VLOOKUP(K43,코드!$E$3:$F$5,2)</f>
        <v>G</v>
      </c>
      <c r="V43" s="15" t="str">
        <f t="shared" si="2"/>
        <v>G</v>
      </c>
      <c r="W43" s="16" t="b">
        <f t="shared" si="3"/>
        <v>1</v>
      </c>
    </row>
    <row r="44" spans="1:23" ht="20.100000000000001" customHeight="1" x14ac:dyDescent="0.3">
      <c r="A44" s="26">
        <v>39</v>
      </c>
      <c r="B44" s="31" t="s">
        <v>53</v>
      </c>
      <c r="C44" s="26">
        <v>27907</v>
      </c>
      <c r="D44" s="39" t="s">
        <v>92</v>
      </c>
      <c r="E44" s="20"/>
      <c r="F44" s="32" t="s">
        <v>36</v>
      </c>
      <c r="G44" s="39" t="s">
        <v>39</v>
      </c>
      <c r="H44" s="20"/>
      <c r="I44" s="40">
        <v>873</v>
      </c>
      <c r="J44" s="20"/>
      <c r="K44" s="31" t="s">
        <v>11</v>
      </c>
      <c r="L44" s="31" t="s">
        <v>256</v>
      </c>
      <c r="M44" s="22" t="s">
        <v>279</v>
      </c>
      <c r="N44" s="31" t="s">
        <v>281</v>
      </c>
      <c r="O44" s="26" t="s">
        <v>288</v>
      </c>
      <c r="P44" s="21" t="s">
        <v>49</v>
      </c>
      <c r="Q44" s="23" t="str">
        <f>VLOOKUP(P44,코드!$B$3:$C$10,2)</f>
        <v>단순 미활용</v>
      </c>
      <c r="R44" s="26" t="s">
        <v>268</v>
      </c>
      <c r="S44" s="26" t="s">
        <v>295</v>
      </c>
      <c r="T44" s="12"/>
      <c r="U44" s="15" t="str">
        <f>VLOOKUP(K44,코드!$E$3:$F$5,2)</f>
        <v>G</v>
      </c>
      <c r="V44" s="15" t="str">
        <f t="shared" si="2"/>
        <v>G</v>
      </c>
      <c r="W44" s="16" t="b">
        <f t="shared" si="3"/>
        <v>1</v>
      </c>
    </row>
    <row r="45" spans="1:23" ht="20.100000000000001" customHeight="1" x14ac:dyDescent="0.3">
      <c r="A45" s="26">
        <v>40</v>
      </c>
      <c r="B45" s="31" t="s">
        <v>53</v>
      </c>
      <c r="C45" s="26">
        <v>27909</v>
      </c>
      <c r="D45" s="39" t="s">
        <v>93</v>
      </c>
      <c r="E45" s="20"/>
      <c r="F45" s="32" t="s">
        <v>36</v>
      </c>
      <c r="G45" s="39" t="s">
        <v>257</v>
      </c>
      <c r="H45" s="20"/>
      <c r="I45" s="40">
        <v>2</v>
      </c>
      <c r="J45" s="20"/>
      <c r="K45" s="31" t="s">
        <v>11</v>
      </c>
      <c r="L45" s="31" t="s">
        <v>256</v>
      </c>
      <c r="M45" s="22" t="s">
        <v>279</v>
      </c>
      <c r="N45" s="31" t="s">
        <v>281</v>
      </c>
      <c r="O45" s="26" t="s">
        <v>267</v>
      </c>
      <c r="P45" s="21" t="s">
        <v>49</v>
      </c>
      <c r="Q45" s="23" t="str">
        <f>VLOOKUP(P45,코드!$B$3:$C$10,2)</f>
        <v>단순 미활용</v>
      </c>
      <c r="R45" s="26" t="s">
        <v>286</v>
      </c>
      <c r="S45" s="26" t="s">
        <v>295</v>
      </c>
      <c r="T45" s="12"/>
      <c r="U45" s="15" t="str">
        <f>VLOOKUP(K45,코드!$E$3:$F$5,2)</f>
        <v>G</v>
      </c>
      <c r="V45" s="15" t="str">
        <f t="shared" si="2"/>
        <v>G</v>
      </c>
      <c r="W45" s="16" t="b">
        <f t="shared" si="3"/>
        <v>1</v>
      </c>
    </row>
    <row r="46" spans="1:23" s="27" customFormat="1" ht="20.100000000000001" customHeight="1" x14ac:dyDescent="0.3">
      <c r="A46" s="26">
        <v>41</v>
      </c>
      <c r="B46" s="35" t="s">
        <v>53</v>
      </c>
      <c r="C46" s="26">
        <v>27911</v>
      </c>
      <c r="D46" s="45" t="s">
        <v>94</v>
      </c>
      <c r="E46" s="20"/>
      <c r="F46" s="36" t="s">
        <v>36</v>
      </c>
      <c r="G46" s="45" t="s">
        <v>40</v>
      </c>
      <c r="H46" s="20"/>
      <c r="I46" s="46">
        <v>235</v>
      </c>
      <c r="J46" s="20"/>
      <c r="K46" s="35" t="s">
        <v>11</v>
      </c>
      <c r="L46" s="35" t="s">
        <v>256</v>
      </c>
      <c r="M46" s="22" t="s">
        <v>280</v>
      </c>
      <c r="N46" s="35" t="s">
        <v>48</v>
      </c>
      <c r="O46" s="26" t="s">
        <v>292</v>
      </c>
      <c r="P46" s="21" t="s">
        <v>49</v>
      </c>
      <c r="Q46" s="23" t="str">
        <f>VLOOKUP(P46,코드!$B$3:$C$10,2)</f>
        <v>단순 미활용</v>
      </c>
      <c r="R46" s="26" t="s">
        <v>299</v>
      </c>
      <c r="S46" s="26" t="s">
        <v>293</v>
      </c>
      <c r="T46" s="12"/>
      <c r="U46" s="15" t="str">
        <f>VLOOKUP(K46,코드!$E$3:$F$5,2)</f>
        <v>G</v>
      </c>
      <c r="V46" s="15" t="str">
        <f t="shared" ref="V46:V47" si="4">LEFT(P46,1)</f>
        <v>G</v>
      </c>
      <c r="W46" s="16" t="b">
        <f t="shared" ref="W46:W47" si="5">EXACT(U46,V46)</f>
        <v>1</v>
      </c>
    </row>
    <row r="47" spans="1:23" s="27" customFormat="1" ht="20.100000000000001" customHeight="1" x14ac:dyDescent="0.3">
      <c r="A47" s="26">
        <v>42</v>
      </c>
      <c r="B47" s="35" t="s">
        <v>53</v>
      </c>
      <c r="C47" s="26">
        <v>27911</v>
      </c>
      <c r="D47" s="45" t="s">
        <v>95</v>
      </c>
      <c r="E47" s="20"/>
      <c r="F47" s="36" t="s">
        <v>36</v>
      </c>
      <c r="G47" s="45" t="s">
        <v>40</v>
      </c>
      <c r="H47" s="20"/>
      <c r="I47" s="46">
        <v>312</v>
      </c>
      <c r="J47" s="20"/>
      <c r="K47" s="35" t="s">
        <v>11</v>
      </c>
      <c r="L47" s="35" t="s">
        <v>256</v>
      </c>
      <c r="M47" s="22" t="s">
        <v>280</v>
      </c>
      <c r="N47" s="35" t="s">
        <v>48</v>
      </c>
      <c r="O47" s="26" t="s">
        <v>292</v>
      </c>
      <c r="P47" s="21" t="s">
        <v>49</v>
      </c>
      <c r="Q47" s="23" t="str">
        <f>VLOOKUP(P47,코드!$B$3:$C$10,2)</f>
        <v>단순 미활용</v>
      </c>
      <c r="R47" s="26" t="s">
        <v>299</v>
      </c>
      <c r="S47" s="26" t="s">
        <v>293</v>
      </c>
      <c r="T47" s="12"/>
      <c r="U47" s="15" t="str">
        <f>VLOOKUP(K47,코드!$E$3:$F$5,2)</f>
        <v>G</v>
      </c>
      <c r="V47" s="15" t="str">
        <f t="shared" si="4"/>
        <v>G</v>
      </c>
      <c r="W47" s="16" t="b">
        <f t="shared" si="5"/>
        <v>1</v>
      </c>
    </row>
    <row r="48" spans="1:23" ht="20.100000000000001" customHeight="1" x14ac:dyDescent="0.3">
      <c r="A48" s="26">
        <v>43</v>
      </c>
      <c r="B48" s="31" t="s">
        <v>53</v>
      </c>
      <c r="C48" s="26">
        <v>27911</v>
      </c>
      <c r="D48" s="39" t="s">
        <v>96</v>
      </c>
      <c r="E48" s="20"/>
      <c r="F48" s="36" t="s">
        <v>36</v>
      </c>
      <c r="G48" s="45" t="s">
        <v>39</v>
      </c>
      <c r="H48" s="20"/>
      <c r="I48" s="46">
        <v>2409</v>
      </c>
      <c r="J48" s="20"/>
      <c r="K48" s="31" t="s">
        <v>11</v>
      </c>
      <c r="L48" s="31" t="s">
        <v>256</v>
      </c>
      <c r="M48" s="22" t="s">
        <v>279</v>
      </c>
      <c r="N48" s="31" t="s">
        <v>281</v>
      </c>
      <c r="O48" s="26" t="s">
        <v>288</v>
      </c>
      <c r="P48" s="21" t="s">
        <v>49</v>
      </c>
      <c r="Q48" s="23" t="str">
        <f>VLOOKUP(P48,코드!$B$3:$C$10,2)</f>
        <v>단순 미활용</v>
      </c>
      <c r="R48" s="26" t="s">
        <v>268</v>
      </c>
      <c r="S48" s="26" t="s">
        <v>295</v>
      </c>
      <c r="T48" s="12"/>
      <c r="U48" s="15" t="str">
        <f>VLOOKUP(K48,코드!$E$3:$F$5,2)</f>
        <v>G</v>
      </c>
      <c r="V48" s="15" t="str">
        <f t="shared" si="2"/>
        <v>G</v>
      </c>
      <c r="W48" s="16" t="b">
        <f t="shared" si="3"/>
        <v>1</v>
      </c>
    </row>
    <row r="49" spans="1:23" ht="20.100000000000001" customHeight="1" x14ac:dyDescent="0.3">
      <c r="A49" s="26">
        <v>44</v>
      </c>
      <c r="B49" s="31" t="s">
        <v>53</v>
      </c>
      <c r="C49" s="26">
        <v>27911</v>
      </c>
      <c r="D49" s="39" t="s">
        <v>97</v>
      </c>
      <c r="E49" s="20"/>
      <c r="F49" s="36" t="s">
        <v>36</v>
      </c>
      <c r="G49" s="45" t="s">
        <v>39</v>
      </c>
      <c r="H49" s="20"/>
      <c r="I49" s="46">
        <v>585</v>
      </c>
      <c r="J49" s="20"/>
      <c r="K49" s="31" t="s">
        <v>11</v>
      </c>
      <c r="L49" s="31" t="s">
        <v>256</v>
      </c>
      <c r="M49" s="22" t="s">
        <v>279</v>
      </c>
      <c r="N49" s="31" t="s">
        <v>281</v>
      </c>
      <c r="O49" s="26" t="s">
        <v>288</v>
      </c>
      <c r="P49" s="21" t="s">
        <v>49</v>
      </c>
      <c r="Q49" s="23" t="str">
        <f>VLOOKUP(P49,코드!$B$3:$C$10,2)</f>
        <v>단순 미활용</v>
      </c>
      <c r="R49" s="26" t="s">
        <v>268</v>
      </c>
      <c r="S49" s="26" t="s">
        <v>295</v>
      </c>
      <c r="T49" s="12"/>
      <c r="U49" s="15" t="str">
        <f>VLOOKUP(K49,코드!$E$3:$F$5,2)</f>
        <v>G</v>
      </c>
      <c r="V49" s="15" t="str">
        <f t="shared" si="2"/>
        <v>G</v>
      </c>
      <c r="W49" s="16" t="b">
        <f t="shared" si="3"/>
        <v>1</v>
      </c>
    </row>
    <row r="50" spans="1:23" ht="20.100000000000001" customHeight="1" x14ac:dyDescent="0.3">
      <c r="A50" s="26">
        <v>45</v>
      </c>
      <c r="B50" s="31" t="s">
        <v>53</v>
      </c>
      <c r="C50" s="26">
        <v>27911</v>
      </c>
      <c r="D50" s="39" t="s">
        <v>98</v>
      </c>
      <c r="E50" s="20"/>
      <c r="F50" s="32" t="s">
        <v>36</v>
      </c>
      <c r="G50" s="39" t="s">
        <v>39</v>
      </c>
      <c r="H50" s="20"/>
      <c r="I50" s="40">
        <v>456</v>
      </c>
      <c r="J50" s="20"/>
      <c r="K50" s="31" t="s">
        <v>11</v>
      </c>
      <c r="L50" s="31" t="s">
        <v>256</v>
      </c>
      <c r="M50" s="22" t="s">
        <v>279</v>
      </c>
      <c r="N50" s="31" t="s">
        <v>281</v>
      </c>
      <c r="O50" s="26" t="s">
        <v>288</v>
      </c>
      <c r="P50" s="21" t="s">
        <v>49</v>
      </c>
      <c r="Q50" s="23" t="str">
        <f>VLOOKUP(P50,코드!$B$3:$C$10,2)</f>
        <v>단순 미활용</v>
      </c>
      <c r="R50" s="26" t="s">
        <v>268</v>
      </c>
      <c r="S50" s="26" t="s">
        <v>295</v>
      </c>
      <c r="T50" s="12"/>
      <c r="U50" s="15" t="str">
        <f>VLOOKUP(K50,코드!$E$3:$F$5,2)</f>
        <v>G</v>
      </c>
      <c r="V50" s="15" t="str">
        <f t="shared" si="2"/>
        <v>G</v>
      </c>
      <c r="W50" s="16" t="b">
        <f t="shared" si="3"/>
        <v>1</v>
      </c>
    </row>
    <row r="51" spans="1:23" ht="20.100000000000001" customHeight="1" x14ac:dyDescent="0.3">
      <c r="A51" s="26">
        <v>46</v>
      </c>
      <c r="B51" s="31" t="s">
        <v>53</v>
      </c>
      <c r="C51" s="26">
        <v>27911</v>
      </c>
      <c r="D51" s="39" t="s">
        <v>99</v>
      </c>
      <c r="E51" s="20"/>
      <c r="F51" s="32" t="s">
        <v>36</v>
      </c>
      <c r="G51" s="39" t="s">
        <v>39</v>
      </c>
      <c r="H51" s="20"/>
      <c r="I51" s="40">
        <v>526</v>
      </c>
      <c r="J51" s="20"/>
      <c r="K51" s="31" t="s">
        <v>11</v>
      </c>
      <c r="L51" s="31" t="s">
        <v>256</v>
      </c>
      <c r="M51" s="22" t="s">
        <v>279</v>
      </c>
      <c r="N51" s="31" t="s">
        <v>281</v>
      </c>
      <c r="O51" s="26" t="s">
        <v>288</v>
      </c>
      <c r="P51" s="21" t="s">
        <v>49</v>
      </c>
      <c r="Q51" s="23" t="str">
        <f>VLOOKUP(P51,코드!$B$3:$C$10,2)</f>
        <v>단순 미활용</v>
      </c>
      <c r="R51" s="26" t="s">
        <v>268</v>
      </c>
      <c r="S51" s="26" t="s">
        <v>295</v>
      </c>
      <c r="T51" s="12"/>
      <c r="U51" s="15" t="str">
        <f>VLOOKUP(K51,코드!$E$3:$F$5,2)</f>
        <v>G</v>
      </c>
      <c r="V51" s="15" t="str">
        <f t="shared" si="2"/>
        <v>G</v>
      </c>
      <c r="W51" s="16" t="b">
        <f t="shared" si="3"/>
        <v>1</v>
      </c>
    </row>
    <row r="52" spans="1:23" ht="20.100000000000001" customHeight="1" x14ac:dyDescent="0.3">
      <c r="A52" s="26">
        <v>47</v>
      </c>
      <c r="B52" s="31" t="s">
        <v>53</v>
      </c>
      <c r="C52" s="26">
        <v>27911</v>
      </c>
      <c r="D52" s="39" t="s">
        <v>100</v>
      </c>
      <c r="E52" s="20"/>
      <c r="F52" s="32" t="s">
        <v>36</v>
      </c>
      <c r="G52" s="39" t="s">
        <v>39</v>
      </c>
      <c r="H52" s="20"/>
      <c r="I52" s="40">
        <v>486</v>
      </c>
      <c r="J52" s="20"/>
      <c r="K52" s="31" t="s">
        <v>11</v>
      </c>
      <c r="L52" s="31" t="s">
        <v>256</v>
      </c>
      <c r="M52" s="22" t="s">
        <v>279</v>
      </c>
      <c r="N52" s="31" t="s">
        <v>281</v>
      </c>
      <c r="O52" s="26" t="s">
        <v>288</v>
      </c>
      <c r="P52" s="21" t="s">
        <v>49</v>
      </c>
      <c r="Q52" s="23" t="str">
        <f>VLOOKUP(P52,코드!$B$3:$C$10,2)</f>
        <v>단순 미활용</v>
      </c>
      <c r="R52" s="26" t="s">
        <v>268</v>
      </c>
      <c r="S52" s="26" t="s">
        <v>295</v>
      </c>
      <c r="T52" s="12"/>
      <c r="U52" s="15" t="str">
        <f>VLOOKUP(K52,코드!$E$3:$F$5,2)</f>
        <v>G</v>
      </c>
      <c r="V52" s="15" t="str">
        <f t="shared" si="2"/>
        <v>G</v>
      </c>
      <c r="W52" s="16" t="b">
        <f t="shared" si="3"/>
        <v>1</v>
      </c>
    </row>
    <row r="53" spans="1:23" ht="20.100000000000001" customHeight="1" x14ac:dyDescent="0.3">
      <c r="A53" s="26">
        <v>48</v>
      </c>
      <c r="B53" s="31" t="s">
        <v>53</v>
      </c>
      <c r="C53" s="26">
        <v>27911</v>
      </c>
      <c r="D53" s="39" t="s">
        <v>101</v>
      </c>
      <c r="E53" s="20"/>
      <c r="F53" s="32" t="s">
        <v>36</v>
      </c>
      <c r="G53" s="39" t="s">
        <v>39</v>
      </c>
      <c r="H53" s="20"/>
      <c r="I53" s="40">
        <v>565</v>
      </c>
      <c r="J53" s="20"/>
      <c r="K53" s="31" t="s">
        <v>11</v>
      </c>
      <c r="L53" s="31" t="s">
        <v>256</v>
      </c>
      <c r="M53" s="22" t="s">
        <v>279</v>
      </c>
      <c r="N53" s="31" t="s">
        <v>281</v>
      </c>
      <c r="O53" s="26" t="s">
        <v>288</v>
      </c>
      <c r="P53" s="21" t="s">
        <v>49</v>
      </c>
      <c r="Q53" s="23" t="str">
        <f>VLOOKUP(P53,코드!$B$3:$C$10,2)</f>
        <v>단순 미활용</v>
      </c>
      <c r="R53" s="26" t="s">
        <v>268</v>
      </c>
      <c r="S53" s="26" t="s">
        <v>295</v>
      </c>
      <c r="T53" s="12"/>
      <c r="U53" s="15" t="str">
        <f>VLOOKUP(K53,코드!$E$3:$F$5,2)</f>
        <v>G</v>
      </c>
      <c r="V53" s="15" t="str">
        <f t="shared" si="2"/>
        <v>G</v>
      </c>
      <c r="W53" s="16" t="b">
        <f t="shared" si="3"/>
        <v>1</v>
      </c>
    </row>
    <row r="54" spans="1:23" ht="20.100000000000001" customHeight="1" x14ac:dyDescent="0.3">
      <c r="A54" s="26">
        <v>49</v>
      </c>
      <c r="B54" s="31" t="s">
        <v>53</v>
      </c>
      <c r="C54" s="26">
        <v>27911</v>
      </c>
      <c r="D54" s="39" t="s">
        <v>102</v>
      </c>
      <c r="E54" s="20"/>
      <c r="F54" s="32" t="s">
        <v>36</v>
      </c>
      <c r="G54" s="39" t="s">
        <v>41</v>
      </c>
      <c r="H54" s="20"/>
      <c r="I54" s="40">
        <v>93</v>
      </c>
      <c r="J54" s="20"/>
      <c r="K54" s="31" t="s">
        <v>11</v>
      </c>
      <c r="L54" s="31" t="s">
        <v>256</v>
      </c>
      <c r="M54" s="22" t="s">
        <v>279</v>
      </c>
      <c r="N54" s="31" t="s">
        <v>281</v>
      </c>
      <c r="O54" s="26" t="s">
        <v>287</v>
      </c>
      <c r="P54" s="21" t="s">
        <v>49</v>
      </c>
      <c r="Q54" s="23" t="str">
        <f>VLOOKUP(P54,코드!$B$3:$C$10,2)</f>
        <v>단순 미활용</v>
      </c>
      <c r="R54" s="26" t="s">
        <v>268</v>
      </c>
      <c r="S54" s="26" t="s">
        <v>295</v>
      </c>
      <c r="T54" s="12"/>
      <c r="U54" s="15" t="str">
        <f>VLOOKUP(K54,코드!$E$3:$F$5,2)</f>
        <v>G</v>
      </c>
      <c r="V54" s="15" t="str">
        <f t="shared" si="2"/>
        <v>G</v>
      </c>
      <c r="W54" s="16" t="b">
        <f t="shared" si="3"/>
        <v>1</v>
      </c>
    </row>
    <row r="55" spans="1:23" ht="20.100000000000001" customHeight="1" x14ac:dyDescent="0.3">
      <c r="A55" s="26">
        <v>50</v>
      </c>
      <c r="B55" s="31" t="s">
        <v>53</v>
      </c>
      <c r="C55" s="26">
        <v>27911</v>
      </c>
      <c r="D55" s="39" t="s">
        <v>103</v>
      </c>
      <c r="E55" s="20"/>
      <c r="F55" s="32" t="s">
        <v>36</v>
      </c>
      <c r="G55" s="39" t="s">
        <v>41</v>
      </c>
      <c r="H55" s="20"/>
      <c r="I55" s="40">
        <v>162</v>
      </c>
      <c r="J55" s="20"/>
      <c r="K55" s="31" t="s">
        <v>11</v>
      </c>
      <c r="L55" s="31" t="s">
        <v>256</v>
      </c>
      <c r="M55" s="22" t="s">
        <v>279</v>
      </c>
      <c r="N55" s="31" t="s">
        <v>281</v>
      </c>
      <c r="O55" s="26" t="s">
        <v>287</v>
      </c>
      <c r="P55" s="21" t="s">
        <v>49</v>
      </c>
      <c r="Q55" s="23" t="str">
        <f>VLOOKUP(P55,코드!$B$3:$C$10,2)</f>
        <v>단순 미활용</v>
      </c>
      <c r="R55" s="26" t="s">
        <v>268</v>
      </c>
      <c r="S55" s="26" t="s">
        <v>295</v>
      </c>
      <c r="T55" s="12"/>
      <c r="U55" s="15" t="str">
        <f>VLOOKUP(K55,코드!$E$3:$F$5,2)</f>
        <v>G</v>
      </c>
      <c r="V55" s="15" t="str">
        <f t="shared" si="2"/>
        <v>G</v>
      </c>
      <c r="W55" s="16" t="b">
        <f t="shared" si="3"/>
        <v>1</v>
      </c>
    </row>
    <row r="56" spans="1:23" ht="20.100000000000001" customHeight="1" x14ac:dyDescent="0.3">
      <c r="A56" s="26">
        <v>51</v>
      </c>
      <c r="B56" s="31" t="s">
        <v>53</v>
      </c>
      <c r="C56" s="26">
        <v>27911</v>
      </c>
      <c r="D56" s="39" t="s">
        <v>104</v>
      </c>
      <c r="E56" s="20"/>
      <c r="F56" s="32" t="s">
        <v>36</v>
      </c>
      <c r="G56" s="39" t="s">
        <v>41</v>
      </c>
      <c r="H56" s="20"/>
      <c r="I56" s="40">
        <v>298</v>
      </c>
      <c r="J56" s="20"/>
      <c r="K56" s="31" t="s">
        <v>11</v>
      </c>
      <c r="L56" s="31" t="s">
        <v>256</v>
      </c>
      <c r="M56" s="22" t="s">
        <v>279</v>
      </c>
      <c r="N56" s="31" t="s">
        <v>281</v>
      </c>
      <c r="O56" s="26" t="s">
        <v>287</v>
      </c>
      <c r="P56" s="21" t="s">
        <v>49</v>
      </c>
      <c r="Q56" s="23" t="str">
        <f>VLOOKUP(P56,코드!$B$3:$C$10,2)</f>
        <v>단순 미활용</v>
      </c>
      <c r="R56" s="26" t="s">
        <v>268</v>
      </c>
      <c r="S56" s="26" t="s">
        <v>295</v>
      </c>
      <c r="T56" s="12"/>
      <c r="U56" s="15" t="str">
        <f>VLOOKUP(K56,코드!$E$3:$F$5,2)</f>
        <v>G</v>
      </c>
      <c r="V56" s="15" t="str">
        <f t="shared" si="2"/>
        <v>G</v>
      </c>
      <c r="W56" s="16" t="b">
        <f t="shared" si="3"/>
        <v>1</v>
      </c>
    </row>
    <row r="57" spans="1:23" ht="20.100000000000001" customHeight="1" x14ac:dyDescent="0.3">
      <c r="A57" s="26">
        <v>52</v>
      </c>
      <c r="B57" s="31" t="s">
        <v>53</v>
      </c>
      <c r="C57" s="26">
        <v>27911</v>
      </c>
      <c r="D57" s="39" t="s">
        <v>105</v>
      </c>
      <c r="E57" s="20"/>
      <c r="F57" s="32" t="s">
        <v>36</v>
      </c>
      <c r="G57" s="39" t="s">
        <v>41</v>
      </c>
      <c r="H57" s="20"/>
      <c r="I57" s="40">
        <v>169</v>
      </c>
      <c r="J57" s="20"/>
      <c r="K57" s="31" t="s">
        <v>11</v>
      </c>
      <c r="L57" s="31" t="s">
        <v>256</v>
      </c>
      <c r="M57" s="22" t="s">
        <v>279</v>
      </c>
      <c r="N57" s="31" t="s">
        <v>281</v>
      </c>
      <c r="O57" s="26" t="s">
        <v>287</v>
      </c>
      <c r="P57" s="21" t="s">
        <v>49</v>
      </c>
      <c r="Q57" s="23" t="str">
        <f>VLOOKUP(P57,코드!$B$3:$C$10,2)</f>
        <v>단순 미활용</v>
      </c>
      <c r="R57" s="26" t="s">
        <v>268</v>
      </c>
      <c r="S57" s="26" t="s">
        <v>295</v>
      </c>
      <c r="T57" s="12"/>
      <c r="U57" s="15" t="str">
        <f>VLOOKUP(K57,코드!$E$3:$F$5,2)</f>
        <v>G</v>
      </c>
      <c r="V57" s="15" t="str">
        <f t="shared" si="2"/>
        <v>G</v>
      </c>
      <c r="W57" s="16" t="b">
        <f t="shared" si="3"/>
        <v>1</v>
      </c>
    </row>
    <row r="58" spans="1:23" ht="20.100000000000001" customHeight="1" x14ac:dyDescent="0.3">
      <c r="A58" s="26">
        <v>53</v>
      </c>
      <c r="B58" s="31" t="s">
        <v>53</v>
      </c>
      <c r="C58" s="26">
        <v>27911</v>
      </c>
      <c r="D58" s="39" t="s">
        <v>106</v>
      </c>
      <c r="E58" s="20"/>
      <c r="F58" s="32" t="s">
        <v>36</v>
      </c>
      <c r="G58" s="39" t="s">
        <v>41</v>
      </c>
      <c r="H58" s="20"/>
      <c r="I58" s="40">
        <v>397</v>
      </c>
      <c r="J58" s="20"/>
      <c r="K58" s="31" t="s">
        <v>11</v>
      </c>
      <c r="L58" s="31" t="s">
        <v>256</v>
      </c>
      <c r="M58" s="22" t="s">
        <v>279</v>
      </c>
      <c r="N58" s="31" t="s">
        <v>281</v>
      </c>
      <c r="O58" s="26" t="s">
        <v>287</v>
      </c>
      <c r="P58" s="21" t="s">
        <v>49</v>
      </c>
      <c r="Q58" s="23" t="str">
        <f>VLOOKUP(P58,코드!$B$3:$C$10,2)</f>
        <v>단순 미활용</v>
      </c>
      <c r="R58" s="26" t="s">
        <v>268</v>
      </c>
      <c r="S58" s="26" t="s">
        <v>295</v>
      </c>
      <c r="T58" s="12"/>
      <c r="U58" s="15" t="str">
        <f>VLOOKUP(K58,코드!$E$3:$F$5,2)</f>
        <v>G</v>
      </c>
      <c r="V58" s="15" t="str">
        <f t="shared" ref="V58:V113" si="6">LEFT(P58,1)</f>
        <v>G</v>
      </c>
      <c r="W58" s="16" t="b">
        <f t="shared" si="3"/>
        <v>1</v>
      </c>
    </row>
    <row r="59" spans="1:23" ht="20.100000000000001" customHeight="1" x14ac:dyDescent="0.3">
      <c r="A59" s="26">
        <v>54</v>
      </c>
      <c r="B59" s="31" t="s">
        <v>53</v>
      </c>
      <c r="C59" s="26">
        <v>27911</v>
      </c>
      <c r="D59" s="31" t="s">
        <v>107</v>
      </c>
      <c r="E59" s="20"/>
      <c r="F59" s="32" t="s">
        <v>36</v>
      </c>
      <c r="G59" s="31" t="s">
        <v>41</v>
      </c>
      <c r="H59" s="24"/>
      <c r="I59" s="47">
        <v>1577</v>
      </c>
      <c r="J59" s="24"/>
      <c r="K59" s="31" t="s">
        <v>11</v>
      </c>
      <c r="L59" s="31" t="s">
        <v>256</v>
      </c>
      <c r="M59" s="22" t="s">
        <v>279</v>
      </c>
      <c r="N59" s="31" t="s">
        <v>281</v>
      </c>
      <c r="O59" s="26" t="s">
        <v>287</v>
      </c>
      <c r="P59" s="21" t="s">
        <v>49</v>
      </c>
      <c r="Q59" s="23" t="str">
        <f>VLOOKUP(P59,코드!$B$3:$C$10,2)</f>
        <v>단순 미활용</v>
      </c>
      <c r="R59" s="26" t="s">
        <v>268</v>
      </c>
      <c r="S59" s="26" t="s">
        <v>295</v>
      </c>
      <c r="T59" s="12"/>
      <c r="U59" s="15" t="str">
        <f>VLOOKUP(K59,코드!$E$3:$F$5,2)</f>
        <v>G</v>
      </c>
      <c r="V59" s="15" t="str">
        <f t="shared" si="6"/>
        <v>G</v>
      </c>
      <c r="W59" s="16" t="b">
        <f t="shared" ref="W59:W114" si="7">EXACT(U59,V59)</f>
        <v>1</v>
      </c>
    </row>
    <row r="60" spans="1:23" ht="20.100000000000001" customHeight="1" x14ac:dyDescent="0.3">
      <c r="A60" s="26">
        <v>55</v>
      </c>
      <c r="B60" s="31" t="s">
        <v>53</v>
      </c>
      <c r="C60" s="26">
        <v>27911</v>
      </c>
      <c r="D60" s="31" t="s">
        <v>108</v>
      </c>
      <c r="E60" s="20"/>
      <c r="F60" s="32" t="s">
        <v>36</v>
      </c>
      <c r="G60" s="31" t="s">
        <v>41</v>
      </c>
      <c r="H60" s="24"/>
      <c r="I60" s="47">
        <v>1349</v>
      </c>
      <c r="J60" s="24"/>
      <c r="K60" s="31" t="s">
        <v>11</v>
      </c>
      <c r="L60" s="31" t="s">
        <v>256</v>
      </c>
      <c r="M60" s="22" t="s">
        <v>279</v>
      </c>
      <c r="N60" s="31" t="s">
        <v>281</v>
      </c>
      <c r="O60" s="26" t="s">
        <v>287</v>
      </c>
      <c r="P60" s="21" t="s">
        <v>49</v>
      </c>
      <c r="Q60" s="23" t="str">
        <f>VLOOKUP(P60,코드!$B$3:$C$10,2)</f>
        <v>단순 미활용</v>
      </c>
      <c r="R60" s="26" t="s">
        <v>268</v>
      </c>
      <c r="S60" s="26" t="s">
        <v>295</v>
      </c>
      <c r="T60" s="12"/>
      <c r="U60" s="15" t="str">
        <f>VLOOKUP(K60,코드!$E$3:$F$5,2)</f>
        <v>G</v>
      </c>
      <c r="V60" s="15" t="str">
        <f t="shared" si="6"/>
        <v>G</v>
      </c>
      <c r="W60" s="16" t="b">
        <f t="shared" si="7"/>
        <v>1</v>
      </c>
    </row>
    <row r="61" spans="1:23" ht="20.100000000000001" customHeight="1" x14ac:dyDescent="0.3">
      <c r="A61" s="26">
        <v>56</v>
      </c>
      <c r="B61" s="31" t="s">
        <v>53</v>
      </c>
      <c r="C61" s="26">
        <v>27911</v>
      </c>
      <c r="D61" s="39" t="s">
        <v>109</v>
      </c>
      <c r="E61" s="20"/>
      <c r="F61" s="32" t="s">
        <v>36</v>
      </c>
      <c r="G61" s="31" t="s">
        <v>41</v>
      </c>
      <c r="H61" s="24"/>
      <c r="I61" s="47">
        <v>982</v>
      </c>
      <c r="J61" s="24"/>
      <c r="K61" s="31" t="s">
        <v>11</v>
      </c>
      <c r="L61" s="31" t="s">
        <v>256</v>
      </c>
      <c r="M61" s="22" t="s">
        <v>279</v>
      </c>
      <c r="N61" s="31" t="s">
        <v>281</v>
      </c>
      <c r="O61" s="26" t="s">
        <v>287</v>
      </c>
      <c r="P61" s="21" t="s">
        <v>49</v>
      </c>
      <c r="Q61" s="23" t="str">
        <f>VLOOKUP(P61,코드!$B$3:$C$10,2)</f>
        <v>단순 미활용</v>
      </c>
      <c r="R61" s="26" t="s">
        <v>268</v>
      </c>
      <c r="S61" s="26" t="s">
        <v>295</v>
      </c>
      <c r="T61" s="12"/>
      <c r="U61" s="15" t="str">
        <f>VLOOKUP(K61,코드!$E$3:$F$5,2)</f>
        <v>G</v>
      </c>
      <c r="V61" s="15" t="str">
        <f t="shared" si="6"/>
        <v>G</v>
      </c>
      <c r="W61" s="16" t="b">
        <f t="shared" si="7"/>
        <v>1</v>
      </c>
    </row>
    <row r="62" spans="1:23" ht="20.100000000000001" customHeight="1" x14ac:dyDescent="0.3">
      <c r="A62" s="26">
        <v>57</v>
      </c>
      <c r="B62" s="31" t="s">
        <v>53</v>
      </c>
      <c r="C62" s="26">
        <v>27911</v>
      </c>
      <c r="D62" s="31" t="s">
        <v>110</v>
      </c>
      <c r="E62" s="20"/>
      <c r="F62" s="32" t="s">
        <v>36</v>
      </c>
      <c r="G62" s="31" t="s">
        <v>41</v>
      </c>
      <c r="H62" s="24"/>
      <c r="I62" s="47">
        <v>555</v>
      </c>
      <c r="J62" s="24"/>
      <c r="K62" s="31" t="s">
        <v>11</v>
      </c>
      <c r="L62" s="31" t="s">
        <v>256</v>
      </c>
      <c r="M62" s="22" t="s">
        <v>279</v>
      </c>
      <c r="N62" s="31" t="s">
        <v>281</v>
      </c>
      <c r="O62" s="26" t="s">
        <v>287</v>
      </c>
      <c r="P62" s="21" t="s">
        <v>49</v>
      </c>
      <c r="Q62" s="23" t="str">
        <f>VLOOKUP(P62,코드!$B$3:$C$10,2)</f>
        <v>단순 미활용</v>
      </c>
      <c r="R62" s="26" t="s">
        <v>268</v>
      </c>
      <c r="S62" s="26" t="s">
        <v>295</v>
      </c>
      <c r="T62" s="12"/>
      <c r="U62" s="15" t="str">
        <f>VLOOKUP(K62,코드!$E$3:$F$5,2)</f>
        <v>G</v>
      </c>
      <c r="V62" s="15" t="str">
        <f t="shared" si="6"/>
        <v>G</v>
      </c>
      <c r="W62" s="16" t="b">
        <f t="shared" si="7"/>
        <v>1</v>
      </c>
    </row>
    <row r="63" spans="1:23" ht="20.100000000000001" customHeight="1" x14ac:dyDescent="0.3">
      <c r="A63" s="26">
        <v>58</v>
      </c>
      <c r="B63" s="31" t="s">
        <v>53</v>
      </c>
      <c r="C63" s="26">
        <v>27911</v>
      </c>
      <c r="D63" s="39" t="s">
        <v>111</v>
      </c>
      <c r="E63" s="20"/>
      <c r="F63" s="32" t="s">
        <v>36</v>
      </c>
      <c r="G63" s="39" t="s">
        <v>39</v>
      </c>
      <c r="H63" s="20"/>
      <c r="I63" s="40">
        <v>578</v>
      </c>
      <c r="J63" s="20"/>
      <c r="K63" s="31" t="s">
        <v>11</v>
      </c>
      <c r="L63" s="31" t="s">
        <v>256</v>
      </c>
      <c r="M63" s="22" t="s">
        <v>279</v>
      </c>
      <c r="N63" s="31" t="s">
        <v>281</v>
      </c>
      <c r="O63" s="26" t="s">
        <v>288</v>
      </c>
      <c r="P63" s="21" t="s">
        <v>49</v>
      </c>
      <c r="Q63" s="23" t="str">
        <f>VLOOKUP(P63,코드!$B$3:$C$10,2)</f>
        <v>단순 미활용</v>
      </c>
      <c r="R63" s="26" t="s">
        <v>268</v>
      </c>
      <c r="S63" s="26" t="s">
        <v>295</v>
      </c>
      <c r="T63" s="12"/>
      <c r="U63" s="15" t="str">
        <f>VLOOKUP(K63,코드!$E$3:$F$5,2)</f>
        <v>G</v>
      </c>
      <c r="V63" s="15" t="str">
        <f t="shared" si="6"/>
        <v>G</v>
      </c>
      <c r="W63" s="16" t="b">
        <f t="shared" si="7"/>
        <v>1</v>
      </c>
    </row>
    <row r="64" spans="1:23" ht="20.100000000000001" customHeight="1" x14ac:dyDescent="0.3">
      <c r="A64" s="26">
        <v>59</v>
      </c>
      <c r="B64" s="31" t="s">
        <v>53</v>
      </c>
      <c r="C64" s="26">
        <v>27911</v>
      </c>
      <c r="D64" s="39" t="s">
        <v>112</v>
      </c>
      <c r="E64" s="20"/>
      <c r="F64" s="32" t="s">
        <v>36</v>
      </c>
      <c r="G64" s="39" t="s">
        <v>39</v>
      </c>
      <c r="H64" s="20"/>
      <c r="I64" s="40">
        <v>468</v>
      </c>
      <c r="J64" s="20"/>
      <c r="K64" s="31" t="s">
        <v>11</v>
      </c>
      <c r="L64" s="31" t="s">
        <v>256</v>
      </c>
      <c r="M64" s="22" t="s">
        <v>279</v>
      </c>
      <c r="N64" s="31" t="s">
        <v>281</v>
      </c>
      <c r="O64" s="26" t="s">
        <v>288</v>
      </c>
      <c r="P64" s="21" t="s">
        <v>49</v>
      </c>
      <c r="Q64" s="23" t="str">
        <f>VLOOKUP(P64,코드!$B$3:$C$10,2)</f>
        <v>단순 미활용</v>
      </c>
      <c r="R64" s="26" t="s">
        <v>268</v>
      </c>
      <c r="S64" s="26" t="s">
        <v>295</v>
      </c>
      <c r="T64" s="12"/>
      <c r="U64" s="15" t="str">
        <f>VLOOKUP(K64,코드!$E$3:$F$5,2)</f>
        <v>G</v>
      </c>
      <c r="V64" s="15" t="str">
        <f t="shared" si="6"/>
        <v>G</v>
      </c>
      <c r="W64" s="16" t="b">
        <f t="shared" si="7"/>
        <v>1</v>
      </c>
    </row>
    <row r="65" spans="1:23" ht="20.100000000000001" customHeight="1" x14ac:dyDescent="0.3">
      <c r="A65" s="26">
        <v>60</v>
      </c>
      <c r="B65" s="31" t="s">
        <v>53</v>
      </c>
      <c r="C65" s="26">
        <v>27911</v>
      </c>
      <c r="D65" s="39" t="s">
        <v>113</v>
      </c>
      <c r="E65" s="20"/>
      <c r="F65" s="32" t="s">
        <v>36</v>
      </c>
      <c r="G65" s="39" t="s">
        <v>39</v>
      </c>
      <c r="H65" s="20"/>
      <c r="I65" s="40">
        <v>692</v>
      </c>
      <c r="J65" s="20"/>
      <c r="K65" s="31" t="s">
        <v>11</v>
      </c>
      <c r="L65" s="31" t="s">
        <v>256</v>
      </c>
      <c r="M65" s="22" t="s">
        <v>279</v>
      </c>
      <c r="N65" s="31" t="s">
        <v>281</v>
      </c>
      <c r="O65" s="26" t="s">
        <v>288</v>
      </c>
      <c r="P65" s="21" t="s">
        <v>49</v>
      </c>
      <c r="Q65" s="23" t="str">
        <f>VLOOKUP(P65,코드!$B$3:$C$10,2)</f>
        <v>단순 미활용</v>
      </c>
      <c r="R65" s="26" t="s">
        <v>268</v>
      </c>
      <c r="S65" s="26" t="s">
        <v>295</v>
      </c>
      <c r="T65" s="12"/>
      <c r="U65" s="15" t="str">
        <f>VLOOKUP(K65,코드!$E$3:$F$5,2)</f>
        <v>G</v>
      </c>
      <c r="V65" s="15" t="str">
        <f t="shared" si="6"/>
        <v>G</v>
      </c>
      <c r="W65" s="16" t="b">
        <f t="shared" si="7"/>
        <v>1</v>
      </c>
    </row>
    <row r="66" spans="1:23" ht="20.100000000000001" customHeight="1" x14ac:dyDescent="0.3">
      <c r="A66" s="26">
        <v>61</v>
      </c>
      <c r="B66" s="31" t="s">
        <v>53</v>
      </c>
      <c r="C66" s="26">
        <v>27911</v>
      </c>
      <c r="D66" s="39" t="s">
        <v>114</v>
      </c>
      <c r="E66" s="20"/>
      <c r="F66" s="32" t="s">
        <v>36</v>
      </c>
      <c r="G66" s="39" t="s">
        <v>39</v>
      </c>
      <c r="H66" s="20"/>
      <c r="I66" s="40">
        <v>770</v>
      </c>
      <c r="J66" s="20"/>
      <c r="K66" s="31" t="s">
        <v>11</v>
      </c>
      <c r="L66" s="31" t="s">
        <v>256</v>
      </c>
      <c r="M66" s="22" t="s">
        <v>279</v>
      </c>
      <c r="N66" s="31" t="s">
        <v>281</v>
      </c>
      <c r="O66" s="26" t="s">
        <v>288</v>
      </c>
      <c r="P66" s="21" t="s">
        <v>49</v>
      </c>
      <c r="Q66" s="23" t="str">
        <f>VLOOKUP(P66,코드!$B$3:$C$10,2)</f>
        <v>단순 미활용</v>
      </c>
      <c r="R66" s="26" t="s">
        <v>268</v>
      </c>
      <c r="S66" s="26" t="s">
        <v>295</v>
      </c>
      <c r="T66" s="12"/>
      <c r="U66" s="15" t="str">
        <f>VLOOKUP(K66,코드!$E$3:$F$5,2)</f>
        <v>G</v>
      </c>
      <c r="V66" s="15" t="str">
        <f t="shared" si="6"/>
        <v>G</v>
      </c>
      <c r="W66" s="16" t="b">
        <f t="shared" si="7"/>
        <v>1</v>
      </c>
    </row>
    <row r="67" spans="1:23" ht="20.100000000000001" customHeight="1" x14ac:dyDescent="0.3">
      <c r="A67" s="26">
        <v>62</v>
      </c>
      <c r="B67" s="31" t="s">
        <v>53</v>
      </c>
      <c r="C67" s="26">
        <v>27911</v>
      </c>
      <c r="D67" s="39" t="s">
        <v>115</v>
      </c>
      <c r="E67" s="20"/>
      <c r="F67" s="32" t="s">
        <v>36</v>
      </c>
      <c r="G67" s="39" t="s">
        <v>39</v>
      </c>
      <c r="H67" s="20"/>
      <c r="I67" s="40">
        <v>349</v>
      </c>
      <c r="J67" s="20"/>
      <c r="K67" s="31" t="s">
        <v>11</v>
      </c>
      <c r="L67" s="31" t="s">
        <v>256</v>
      </c>
      <c r="M67" s="22" t="s">
        <v>279</v>
      </c>
      <c r="N67" s="31" t="s">
        <v>281</v>
      </c>
      <c r="O67" s="26" t="s">
        <v>288</v>
      </c>
      <c r="P67" s="21" t="s">
        <v>49</v>
      </c>
      <c r="Q67" s="23" t="str">
        <f>VLOOKUP(P67,코드!$B$3:$C$10,2)</f>
        <v>단순 미활용</v>
      </c>
      <c r="R67" s="26" t="s">
        <v>268</v>
      </c>
      <c r="S67" s="26" t="s">
        <v>295</v>
      </c>
      <c r="T67" s="12"/>
      <c r="U67" s="15" t="str">
        <f>VLOOKUP(K67,코드!$E$3:$F$5,2)</f>
        <v>G</v>
      </c>
      <c r="V67" s="15" t="str">
        <f t="shared" si="6"/>
        <v>G</v>
      </c>
      <c r="W67" s="16" t="b">
        <f t="shared" si="7"/>
        <v>1</v>
      </c>
    </row>
    <row r="68" spans="1:23" ht="20.100000000000001" customHeight="1" x14ac:dyDescent="0.3">
      <c r="A68" s="26">
        <v>63</v>
      </c>
      <c r="B68" s="31" t="s">
        <v>53</v>
      </c>
      <c r="C68" s="26">
        <v>27911</v>
      </c>
      <c r="D68" s="39" t="s">
        <v>116</v>
      </c>
      <c r="E68" s="20"/>
      <c r="F68" s="32" t="s">
        <v>36</v>
      </c>
      <c r="G68" s="39" t="s">
        <v>39</v>
      </c>
      <c r="H68" s="20"/>
      <c r="I68" s="40">
        <v>289</v>
      </c>
      <c r="J68" s="20"/>
      <c r="K68" s="31" t="s">
        <v>11</v>
      </c>
      <c r="L68" s="31" t="s">
        <v>256</v>
      </c>
      <c r="M68" s="22" t="s">
        <v>279</v>
      </c>
      <c r="N68" s="31" t="s">
        <v>281</v>
      </c>
      <c r="O68" s="26" t="s">
        <v>288</v>
      </c>
      <c r="P68" s="21" t="s">
        <v>49</v>
      </c>
      <c r="Q68" s="23" t="str">
        <f>VLOOKUP(P68,코드!$B$3:$C$10,2)</f>
        <v>단순 미활용</v>
      </c>
      <c r="R68" s="26" t="s">
        <v>268</v>
      </c>
      <c r="S68" s="26" t="s">
        <v>295</v>
      </c>
      <c r="T68" s="12"/>
      <c r="U68" s="15" t="str">
        <f>VLOOKUP(K68,코드!$E$3:$F$5,2)</f>
        <v>G</v>
      </c>
      <c r="V68" s="15" t="str">
        <f t="shared" si="6"/>
        <v>G</v>
      </c>
      <c r="W68" s="16" t="b">
        <f t="shared" si="7"/>
        <v>1</v>
      </c>
    </row>
    <row r="69" spans="1:23" ht="20.100000000000001" customHeight="1" x14ac:dyDescent="0.3">
      <c r="A69" s="26">
        <v>64</v>
      </c>
      <c r="B69" s="31" t="s">
        <v>53</v>
      </c>
      <c r="C69" s="26">
        <v>27911</v>
      </c>
      <c r="D69" s="39" t="s">
        <v>117</v>
      </c>
      <c r="E69" s="20"/>
      <c r="F69" s="32" t="s">
        <v>36</v>
      </c>
      <c r="G69" s="39" t="s">
        <v>39</v>
      </c>
      <c r="H69" s="20"/>
      <c r="I69" s="40">
        <v>420</v>
      </c>
      <c r="J69" s="20"/>
      <c r="K69" s="31" t="s">
        <v>11</v>
      </c>
      <c r="L69" s="31" t="s">
        <v>256</v>
      </c>
      <c r="M69" s="22" t="s">
        <v>279</v>
      </c>
      <c r="N69" s="31" t="s">
        <v>281</v>
      </c>
      <c r="O69" s="26" t="s">
        <v>288</v>
      </c>
      <c r="P69" s="21" t="s">
        <v>49</v>
      </c>
      <c r="Q69" s="23" t="str">
        <f>VLOOKUP(P69,코드!$B$3:$C$10,2)</f>
        <v>단순 미활용</v>
      </c>
      <c r="R69" s="26" t="s">
        <v>268</v>
      </c>
      <c r="S69" s="26" t="s">
        <v>295</v>
      </c>
      <c r="T69" s="12"/>
      <c r="U69" s="15" t="str">
        <f>VLOOKUP(K69,코드!$E$3:$F$5,2)</f>
        <v>G</v>
      </c>
      <c r="V69" s="15" t="str">
        <f t="shared" si="6"/>
        <v>G</v>
      </c>
      <c r="W69" s="16" t="b">
        <f t="shared" si="7"/>
        <v>1</v>
      </c>
    </row>
    <row r="70" spans="1:23" ht="20.100000000000001" customHeight="1" x14ac:dyDescent="0.3">
      <c r="A70" s="26">
        <v>65</v>
      </c>
      <c r="B70" s="31" t="s">
        <v>53</v>
      </c>
      <c r="C70" s="26">
        <v>27911</v>
      </c>
      <c r="D70" s="39" t="s">
        <v>118</v>
      </c>
      <c r="E70" s="20"/>
      <c r="F70" s="32" t="s">
        <v>36</v>
      </c>
      <c r="G70" s="39" t="s">
        <v>39</v>
      </c>
      <c r="H70" s="20"/>
      <c r="I70" s="40">
        <v>432</v>
      </c>
      <c r="J70" s="20"/>
      <c r="K70" s="31" t="s">
        <v>11</v>
      </c>
      <c r="L70" s="31" t="s">
        <v>256</v>
      </c>
      <c r="M70" s="22" t="s">
        <v>279</v>
      </c>
      <c r="N70" s="31" t="s">
        <v>281</v>
      </c>
      <c r="O70" s="26" t="s">
        <v>288</v>
      </c>
      <c r="P70" s="21" t="s">
        <v>49</v>
      </c>
      <c r="Q70" s="23" t="str">
        <f>VLOOKUP(P70,코드!$B$3:$C$10,2)</f>
        <v>단순 미활용</v>
      </c>
      <c r="R70" s="26" t="s">
        <v>268</v>
      </c>
      <c r="S70" s="26" t="s">
        <v>295</v>
      </c>
      <c r="T70" s="12"/>
      <c r="U70" s="15" t="str">
        <f>VLOOKUP(K70,코드!$E$3:$F$5,2)</f>
        <v>G</v>
      </c>
      <c r="V70" s="15" t="str">
        <f t="shared" si="6"/>
        <v>G</v>
      </c>
      <c r="W70" s="16" t="b">
        <f t="shared" si="7"/>
        <v>1</v>
      </c>
    </row>
    <row r="71" spans="1:23" ht="20.100000000000001" customHeight="1" x14ac:dyDescent="0.3">
      <c r="A71" s="26">
        <v>66</v>
      </c>
      <c r="B71" s="31" t="s">
        <v>53</v>
      </c>
      <c r="C71" s="26">
        <v>27911</v>
      </c>
      <c r="D71" s="39" t="s">
        <v>119</v>
      </c>
      <c r="E71" s="20"/>
      <c r="F71" s="32" t="s">
        <v>36</v>
      </c>
      <c r="G71" s="39" t="s">
        <v>39</v>
      </c>
      <c r="H71" s="20"/>
      <c r="I71" s="40">
        <v>1021</v>
      </c>
      <c r="J71" s="20"/>
      <c r="K71" s="31" t="s">
        <v>11</v>
      </c>
      <c r="L71" s="31" t="s">
        <v>256</v>
      </c>
      <c r="M71" s="22" t="s">
        <v>279</v>
      </c>
      <c r="N71" s="31" t="s">
        <v>281</v>
      </c>
      <c r="O71" s="26" t="s">
        <v>288</v>
      </c>
      <c r="P71" s="21" t="s">
        <v>49</v>
      </c>
      <c r="Q71" s="23" t="str">
        <f>VLOOKUP(P71,코드!$B$3:$C$10,2)</f>
        <v>단순 미활용</v>
      </c>
      <c r="R71" s="26" t="s">
        <v>268</v>
      </c>
      <c r="S71" s="26" t="s">
        <v>295</v>
      </c>
      <c r="T71" s="12"/>
      <c r="U71" s="15" t="str">
        <f>VLOOKUP(K71,코드!$E$3:$F$5,2)</f>
        <v>G</v>
      </c>
      <c r="V71" s="15" t="str">
        <f t="shared" si="6"/>
        <v>G</v>
      </c>
      <c r="W71" s="16" t="b">
        <f t="shared" si="7"/>
        <v>1</v>
      </c>
    </row>
    <row r="72" spans="1:23" ht="20.100000000000001" customHeight="1" x14ac:dyDescent="0.3">
      <c r="A72" s="26">
        <v>67</v>
      </c>
      <c r="B72" s="31" t="s">
        <v>53</v>
      </c>
      <c r="C72" s="26">
        <v>27911</v>
      </c>
      <c r="D72" s="39" t="s">
        <v>120</v>
      </c>
      <c r="E72" s="20"/>
      <c r="F72" s="32" t="s">
        <v>36</v>
      </c>
      <c r="G72" s="39" t="s">
        <v>41</v>
      </c>
      <c r="H72" s="20"/>
      <c r="I72" s="40">
        <v>3185.7</v>
      </c>
      <c r="J72" s="20"/>
      <c r="K72" s="31" t="s">
        <v>11</v>
      </c>
      <c r="L72" s="31" t="s">
        <v>256</v>
      </c>
      <c r="M72" s="22" t="s">
        <v>279</v>
      </c>
      <c r="N72" s="31" t="s">
        <v>281</v>
      </c>
      <c r="O72" s="26" t="s">
        <v>287</v>
      </c>
      <c r="P72" s="21" t="s">
        <v>49</v>
      </c>
      <c r="Q72" s="23" t="str">
        <f>VLOOKUP(P72,코드!$B$3:$C$10,2)</f>
        <v>단순 미활용</v>
      </c>
      <c r="R72" s="26" t="s">
        <v>268</v>
      </c>
      <c r="S72" s="26" t="s">
        <v>295</v>
      </c>
      <c r="T72" s="12"/>
      <c r="U72" s="15" t="str">
        <f>VLOOKUP(K72,코드!$E$3:$F$5,2)</f>
        <v>G</v>
      </c>
      <c r="V72" s="15" t="str">
        <f t="shared" si="6"/>
        <v>G</v>
      </c>
      <c r="W72" s="16" t="b">
        <f t="shared" si="7"/>
        <v>1</v>
      </c>
    </row>
    <row r="73" spans="1:23" ht="20.100000000000001" customHeight="1" x14ac:dyDescent="0.3">
      <c r="A73" s="26">
        <v>68</v>
      </c>
      <c r="B73" s="31" t="s">
        <v>53</v>
      </c>
      <c r="C73" s="26">
        <v>27912</v>
      </c>
      <c r="D73" s="39" t="s">
        <v>121</v>
      </c>
      <c r="E73" s="20"/>
      <c r="F73" s="32" t="s">
        <v>36</v>
      </c>
      <c r="G73" s="39" t="s">
        <v>39</v>
      </c>
      <c r="H73" s="20"/>
      <c r="I73" s="40">
        <v>462</v>
      </c>
      <c r="J73" s="20"/>
      <c r="K73" s="31" t="s">
        <v>11</v>
      </c>
      <c r="L73" s="31" t="s">
        <v>256</v>
      </c>
      <c r="M73" s="22" t="s">
        <v>279</v>
      </c>
      <c r="N73" s="31" t="s">
        <v>281</v>
      </c>
      <c r="O73" s="26" t="s">
        <v>288</v>
      </c>
      <c r="P73" s="21" t="s">
        <v>49</v>
      </c>
      <c r="Q73" s="23" t="str">
        <f>VLOOKUP(P73,코드!$B$3:$C$10,2)</f>
        <v>단순 미활용</v>
      </c>
      <c r="R73" s="26" t="s">
        <v>268</v>
      </c>
      <c r="S73" s="26" t="s">
        <v>295</v>
      </c>
      <c r="T73" s="12"/>
      <c r="U73" s="15" t="str">
        <f>VLOOKUP(K73,코드!$E$3:$F$5,2)</f>
        <v>G</v>
      </c>
      <c r="V73" s="15" t="str">
        <f t="shared" si="6"/>
        <v>G</v>
      </c>
      <c r="W73" s="16" t="b">
        <f t="shared" si="7"/>
        <v>1</v>
      </c>
    </row>
    <row r="74" spans="1:23" ht="20.100000000000001" customHeight="1" x14ac:dyDescent="0.3">
      <c r="A74" s="26">
        <v>69</v>
      </c>
      <c r="B74" s="31" t="s">
        <v>53</v>
      </c>
      <c r="C74" s="26">
        <v>27912</v>
      </c>
      <c r="D74" s="39" t="s">
        <v>122</v>
      </c>
      <c r="E74" s="20"/>
      <c r="F74" s="32" t="s">
        <v>36</v>
      </c>
      <c r="G74" s="39" t="s">
        <v>39</v>
      </c>
      <c r="H74" s="20"/>
      <c r="I74" s="40">
        <v>276</v>
      </c>
      <c r="J74" s="20"/>
      <c r="K74" s="31" t="s">
        <v>11</v>
      </c>
      <c r="L74" s="31" t="s">
        <v>256</v>
      </c>
      <c r="M74" s="22" t="s">
        <v>279</v>
      </c>
      <c r="N74" s="31" t="s">
        <v>281</v>
      </c>
      <c r="O74" s="26" t="s">
        <v>288</v>
      </c>
      <c r="P74" s="21" t="s">
        <v>49</v>
      </c>
      <c r="Q74" s="23" t="str">
        <f>VLOOKUP(P74,코드!$B$3:$C$10,2)</f>
        <v>단순 미활용</v>
      </c>
      <c r="R74" s="26" t="s">
        <v>268</v>
      </c>
      <c r="S74" s="26" t="s">
        <v>295</v>
      </c>
      <c r="T74" s="12"/>
      <c r="U74" s="15" t="str">
        <f>VLOOKUP(K74,코드!$E$3:$F$5,2)</f>
        <v>G</v>
      </c>
      <c r="V74" s="15" t="str">
        <f t="shared" si="6"/>
        <v>G</v>
      </c>
      <c r="W74" s="16" t="b">
        <f t="shared" si="7"/>
        <v>1</v>
      </c>
    </row>
    <row r="75" spans="1:23" ht="20.100000000000001" customHeight="1" x14ac:dyDescent="0.3">
      <c r="A75" s="26">
        <v>70</v>
      </c>
      <c r="B75" s="31" t="s">
        <v>53</v>
      </c>
      <c r="C75" s="26">
        <v>27912</v>
      </c>
      <c r="D75" s="39" t="s">
        <v>123</v>
      </c>
      <c r="E75" s="20"/>
      <c r="F75" s="32" t="s">
        <v>36</v>
      </c>
      <c r="G75" s="39" t="s">
        <v>39</v>
      </c>
      <c r="H75" s="20"/>
      <c r="I75" s="40">
        <v>264</v>
      </c>
      <c r="J75" s="20"/>
      <c r="K75" s="31" t="s">
        <v>11</v>
      </c>
      <c r="L75" s="31" t="s">
        <v>256</v>
      </c>
      <c r="M75" s="22" t="s">
        <v>279</v>
      </c>
      <c r="N75" s="31" t="s">
        <v>281</v>
      </c>
      <c r="O75" s="26" t="s">
        <v>288</v>
      </c>
      <c r="P75" s="21" t="s">
        <v>49</v>
      </c>
      <c r="Q75" s="23" t="str">
        <f>VLOOKUP(P75,코드!$B$3:$C$10,2)</f>
        <v>단순 미활용</v>
      </c>
      <c r="R75" s="26" t="s">
        <v>268</v>
      </c>
      <c r="S75" s="26" t="s">
        <v>295</v>
      </c>
      <c r="T75" s="12"/>
      <c r="U75" s="15" t="str">
        <f>VLOOKUP(K75,코드!$E$3:$F$5,2)</f>
        <v>G</v>
      </c>
      <c r="V75" s="15" t="str">
        <f t="shared" si="6"/>
        <v>G</v>
      </c>
      <c r="W75" s="16" t="b">
        <f t="shared" si="7"/>
        <v>1</v>
      </c>
    </row>
    <row r="76" spans="1:23" ht="20.100000000000001" customHeight="1" x14ac:dyDescent="0.3">
      <c r="A76" s="26">
        <v>71</v>
      </c>
      <c r="B76" s="31" t="s">
        <v>53</v>
      </c>
      <c r="C76" s="26">
        <v>27912</v>
      </c>
      <c r="D76" s="39" t="s">
        <v>124</v>
      </c>
      <c r="E76" s="20"/>
      <c r="F76" s="32" t="s">
        <v>36</v>
      </c>
      <c r="G76" s="39" t="s">
        <v>39</v>
      </c>
      <c r="H76" s="20"/>
      <c r="I76" s="40">
        <v>354</v>
      </c>
      <c r="J76" s="20"/>
      <c r="K76" s="31" t="s">
        <v>11</v>
      </c>
      <c r="L76" s="31" t="s">
        <v>256</v>
      </c>
      <c r="M76" s="22" t="s">
        <v>279</v>
      </c>
      <c r="N76" s="31" t="s">
        <v>281</v>
      </c>
      <c r="O76" s="26" t="s">
        <v>288</v>
      </c>
      <c r="P76" s="21" t="s">
        <v>49</v>
      </c>
      <c r="Q76" s="23" t="str">
        <f>VLOOKUP(P76,코드!$B$3:$C$10,2)</f>
        <v>단순 미활용</v>
      </c>
      <c r="R76" s="26" t="s">
        <v>268</v>
      </c>
      <c r="S76" s="26" t="s">
        <v>295</v>
      </c>
      <c r="T76" s="12"/>
      <c r="U76" s="15" t="str">
        <f>VLOOKUP(K76,코드!$E$3:$F$5,2)</f>
        <v>G</v>
      </c>
      <c r="V76" s="15" t="str">
        <f t="shared" si="6"/>
        <v>G</v>
      </c>
      <c r="W76" s="16" t="b">
        <f t="shared" si="7"/>
        <v>1</v>
      </c>
    </row>
    <row r="77" spans="1:23" ht="20.100000000000001" customHeight="1" x14ac:dyDescent="0.3">
      <c r="A77" s="26">
        <v>72</v>
      </c>
      <c r="B77" s="31" t="s">
        <v>53</v>
      </c>
      <c r="C77" s="26">
        <v>27912</v>
      </c>
      <c r="D77" s="39" t="s">
        <v>125</v>
      </c>
      <c r="E77" s="20"/>
      <c r="F77" s="32" t="s">
        <v>36</v>
      </c>
      <c r="G77" s="39" t="s">
        <v>39</v>
      </c>
      <c r="H77" s="20"/>
      <c r="I77" s="40">
        <v>336</v>
      </c>
      <c r="J77" s="20"/>
      <c r="K77" s="31" t="s">
        <v>11</v>
      </c>
      <c r="L77" s="31" t="s">
        <v>256</v>
      </c>
      <c r="M77" s="22" t="s">
        <v>279</v>
      </c>
      <c r="N77" s="31" t="s">
        <v>281</v>
      </c>
      <c r="O77" s="26" t="s">
        <v>288</v>
      </c>
      <c r="P77" s="21" t="s">
        <v>49</v>
      </c>
      <c r="Q77" s="23" t="str">
        <f>VLOOKUP(P77,코드!$B$3:$C$10,2)</f>
        <v>단순 미활용</v>
      </c>
      <c r="R77" s="26" t="s">
        <v>268</v>
      </c>
      <c r="S77" s="26" t="s">
        <v>295</v>
      </c>
      <c r="T77" s="12"/>
      <c r="U77" s="15" t="str">
        <f>VLOOKUP(K77,코드!$E$3:$F$5,2)</f>
        <v>G</v>
      </c>
      <c r="V77" s="15" t="str">
        <f t="shared" si="6"/>
        <v>G</v>
      </c>
      <c r="W77" s="16" t="b">
        <f t="shared" si="7"/>
        <v>1</v>
      </c>
    </row>
    <row r="78" spans="1:23" ht="20.100000000000001" customHeight="1" x14ac:dyDescent="0.3">
      <c r="A78" s="26">
        <v>73</v>
      </c>
      <c r="B78" s="31" t="s">
        <v>53</v>
      </c>
      <c r="C78" s="26">
        <v>27912</v>
      </c>
      <c r="D78" s="39" t="s">
        <v>126</v>
      </c>
      <c r="E78" s="20"/>
      <c r="F78" s="32" t="s">
        <v>36</v>
      </c>
      <c r="G78" s="39" t="s">
        <v>39</v>
      </c>
      <c r="H78" s="20"/>
      <c r="I78" s="40">
        <v>158</v>
      </c>
      <c r="J78" s="20"/>
      <c r="K78" s="31" t="s">
        <v>11</v>
      </c>
      <c r="L78" s="31" t="s">
        <v>256</v>
      </c>
      <c r="M78" s="22" t="s">
        <v>279</v>
      </c>
      <c r="N78" s="31" t="s">
        <v>281</v>
      </c>
      <c r="O78" s="26" t="s">
        <v>288</v>
      </c>
      <c r="P78" s="21" t="s">
        <v>49</v>
      </c>
      <c r="Q78" s="23" t="str">
        <f>VLOOKUP(P78,코드!$B$3:$C$10,2)</f>
        <v>단순 미활용</v>
      </c>
      <c r="R78" s="26" t="s">
        <v>268</v>
      </c>
      <c r="S78" s="26" t="s">
        <v>295</v>
      </c>
      <c r="T78" s="12"/>
      <c r="U78" s="15" t="str">
        <f>VLOOKUP(K78,코드!$E$3:$F$5,2)</f>
        <v>G</v>
      </c>
      <c r="V78" s="15" t="str">
        <f t="shared" si="6"/>
        <v>G</v>
      </c>
      <c r="W78" s="16" t="b">
        <f t="shared" si="7"/>
        <v>1</v>
      </c>
    </row>
    <row r="79" spans="1:23" ht="20.100000000000001" customHeight="1" x14ac:dyDescent="0.3">
      <c r="A79" s="26">
        <v>74</v>
      </c>
      <c r="B79" s="31" t="s">
        <v>53</v>
      </c>
      <c r="C79" s="26">
        <v>27912</v>
      </c>
      <c r="D79" s="39" t="s">
        <v>127</v>
      </c>
      <c r="E79" s="20"/>
      <c r="F79" s="32" t="s">
        <v>36</v>
      </c>
      <c r="G79" s="39" t="s">
        <v>39</v>
      </c>
      <c r="H79" s="20"/>
      <c r="I79" s="40">
        <v>473</v>
      </c>
      <c r="J79" s="20"/>
      <c r="K79" s="31" t="s">
        <v>11</v>
      </c>
      <c r="L79" s="31" t="s">
        <v>256</v>
      </c>
      <c r="M79" s="22" t="s">
        <v>279</v>
      </c>
      <c r="N79" s="31" t="s">
        <v>281</v>
      </c>
      <c r="O79" s="26" t="s">
        <v>288</v>
      </c>
      <c r="P79" s="21" t="s">
        <v>49</v>
      </c>
      <c r="Q79" s="23" t="str">
        <f>VLOOKUP(P79,코드!$B$3:$C$10,2)</f>
        <v>단순 미활용</v>
      </c>
      <c r="R79" s="26" t="s">
        <v>268</v>
      </c>
      <c r="S79" s="26" t="s">
        <v>295</v>
      </c>
      <c r="T79" s="12"/>
      <c r="U79" s="15" t="str">
        <f>VLOOKUP(K79,코드!$E$3:$F$5,2)</f>
        <v>G</v>
      </c>
      <c r="V79" s="15" t="str">
        <f t="shared" si="6"/>
        <v>G</v>
      </c>
      <c r="W79" s="16" t="b">
        <f t="shared" si="7"/>
        <v>1</v>
      </c>
    </row>
    <row r="80" spans="1:23" ht="20.100000000000001" customHeight="1" x14ac:dyDescent="0.3">
      <c r="A80" s="26">
        <v>75</v>
      </c>
      <c r="B80" s="31" t="s">
        <v>53</v>
      </c>
      <c r="C80" s="26">
        <v>27912</v>
      </c>
      <c r="D80" s="39" t="s">
        <v>128</v>
      </c>
      <c r="E80" s="20"/>
      <c r="F80" s="32" t="s">
        <v>36</v>
      </c>
      <c r="G80" s="39" t="s">
        <v>39</v>
      </c>
      <c r="H80" s="20"/>
      <c r="I80" s="40">
        <v>228</v>
      </c>
      <c r="J80" s="20"/>
      <c r="K80" s="31" t="s">
        <v>11</v>
      </c>
      <c r="L80" s="31" t="s">
        <v>256</v>
      </c>
      <c r="M80" s="22" t="s">
        <v>279</v>
      </c>
      <c r="N80" s="31" t="s">
        <v>281</v>
      </c>
      <c r="O80" s="26" t="s">
        <v>288</v>
      </c>
      <c r="P80" s="21" t="s">
        <v>49</v>
      </c>
      <c r="Q80" s="23" t="str">
        <f>VLOOKUP(P80,코드!$B$3:$C$10,2)</f>
        <v>단순 미활용</v>
      </c>
      <c r="R80" s="26" t="s">
        <v>268</v>
      </c>
      <c r="S80" s="26" t="s">
        <v>295</v>
      </c>
      <c r="T80" s="12"/>
      <c r="U80" s="15" t="str">
        <f>VLOOKUP(K80,코드!$E$3:$F$5,2)</f>
        <v>G</v>
      </c>
      <c r="V80" s="15" t="str">
        <f t="shared" si="6"/>
        <v>G</v>
      </c>
      <c r="W80" s="16" t="b">
        <f t="shared" si="7"/>
        <v>1</v>
      </c>
    </row>
    <row r="81" spans="1:23" ht="20.100000000000001" customHeight="1" x14ac:dyDescent="0.3">
      <c r="A81" s="26">
        <v>76</v>
      </c>
      <c r="B81" s="31" t="s">
        <v>53</v>
      </c>
      <c r="C81" s="26">
        <v>27912</v>
      </c>
      <c r="D81" s="39" t="s">
        <v>129</v>
      </c>
      <c r="E81" s="20"/>
      <c r="F81" s="32" t="s">
        <v>36</v>
      </c>
      <c r="G81" s="39" t="s">
        <v>39</v>
      </c>
      <c r="H81" s="20"/>
      <c r="I81" s="40">
        <v>414</v>
      </c>
      <c r="J81" s="20"/>
      <c r="K81" s="31" t="s">
        <v>11</v>
      </c>
      <c r="L81" s="31" t="s">
        <v>256</v>
      </c>
      <c r="M81" s="22" t="s">
        <v>279</v>
      </c>
      <c r="N81" s="31" t="s">
        <v>281</v>
      </c>
      <c r="O81" s="26" t="s">
        <v>288</v>
      </c>
      <c r="P81" s="21" t="s">
        <v>49</v>
      </c>
      <c r="Q81" s="23" t="str">
        <f>VLOOKUP(P81,코드!$B$3:$C$10,2)</f>
        <v>단순 미활용</v>
      </c>
      <c r="R81" s="26" t="s">
        <v>268</v>
      </c>
      <c r="S81" s="26" t="s">
        <v>295</v>
      </c>
      <c r="T81" s="12"/>
      <c r="U81" s="15" t="str">
        <f>VLOOKUP(K81,코드!$E$3:$F$5,2)</f>
        <v>G</v>
      </c>
      <c r="V81" s="15" t="str">
        <f t="shared" si="6"/>
        <v>G</v>
      </c>
      <c r="W81" s="16" t="b">
        <f t="shared" si="7"/>
        <v>1</v>
      </c>
    </row>
    <row r="82" spans="1:23" ht="20.100000000000001" customHeight="1" x14ac:dyDescent="0.3">
      <c r="A82" s="26">
        <v>77</v>
      </c>
      <c r="B82" s="31" t="s">
        <v>53</v>
      </c>
      <c r="C82" s="26">
        <v>27912</v>
      </c>
      <c r="D82" s="39" t="s">
        <v>130</v>
      </c>
      <c r="E82" s="20"/>
      <c r="F82" s="32" t="s">
        <v>36</v>
      </c>
      <c r="G82" s="39" t="s">
        <v>39</v>
      </c>
      <c r="H82" s="20"/>
      <c r="I82" s="40">
        <v>399</v>
      </c>
      <c r="J82" s="20"/>
      <c r="K82" s="31" t="s">
        <v>11</v>
      </c>
      <c r="L82" s="31" t="s">
        <v>256</v>
      </c>
      <c r="M82" s="22" t="s">
        <v>279</v>
      </c>
      <c r="N82" s="31" t="s">
        <v>281</v>
      </c>
      <c r="O82" s="26" t="s">
        <v>288</v>
      </c>
      <c r="P82" s="21" t="s">
        <v>49</v>
      </c>
      <c r="Q82" s="23" t="str">
        <f>VLOOKUP(P82,코드!$B$3:$C$10,2)</f>
        <v>단순 미활용</v>
      </c>
      <c r="R82" s="26" t="s">
        <v>268</v>
      </c>
      <c r="S82" s="26" t="s">
        <v>295</v>
      </c>
      <c r="T82" s="12"/>
      <c r="U82" s="15" t="str">
        <f>VLOOKUP(K82,코드!$E$3:$F$5,2)</f>
        <v>G</v>
      </c>
      <c r="V82" s="15" t="str">
        <f t="shared" si="6"/>
        <v>G</v>
      </c>
      <c r="W82" s="16" t="b">
        <f t="shared" si="7"/>
        <v>1</v>
      </c>
    </row>
    <row r="83" spans="1:23" ht="20.100000000000001" customHeight="1" x14ac:dyDescent="0.3">
      <c r="A83" s="26">
        <v>78</v>
      </c>
      <c r="B83" s="31" t="s">
        <v>53</v>
      </c>
      <c r="C83" s="26">
        <v>27912</v>
      </c>
      <c r="D83" s="39" t="s">
        <v>131</v>
      </c>
      <c r="E83" s="20"/>
      <c r="F83" s="32" t="s">
        <v>36</v>
      </c>
      <c r="G83" s="39" t="s">
        <v>39</v>
      </c>
      <c r="H83" s="20"/>
      <c r="I83" s="40">
        <v>174</v>
      </c>
      <c r="J83" s="20"/>
      <c r="K83" s="31" t="s">
        <v>11</v>
      </c>
      <c r="L83" s="31" t="s">
        <v>256</v>
      </c>
      <c r="M83" s="22" t="s">
        <v>279</v>
      </c>
      <c r="N83" s="31" t="s">
        <v>281</v>
      </c>
      <c r="O83" s="26" t="s">
        <v>288</v>
      </c>
      <c r="P83" s="21" t="s">
        <v>49</v>
      </c>
      <c r="Q83" s="23" t="str">
        <f>VLOOKUP(P83,코드!$B$3:$C$10,2)</f>
        <v>단순 미활용</v>
      </c>
      <c r="R83" s="26" t="s">
        <v>268</v>
      </c>
      <c r="S83" s="26" t="s">
        <v>295</v>
      </c>
      <c r="T83" s="12"/>
      <c r="U83" s="15" t="str">
        <f>VLOOKUP(K83,코드!$E$3:$F$5,2)</f>
        <v>G</v>
      </c>
      <c r="V83" s="15" t="str">
        <f t="shared" si="6"/>
        <v>G</v>
      </c>
      <c r="W83" s="16" t="b">
        <f t="shared" si="7"/>
        <v>1</v>
      </c>
    </row>
    <row r="84" spans="1:23" ht="20.100000000000001" customHeight="1" x14ac:dyDescent="0.3">
      <c r="A84" s="26">
        <v>79</v>
      </c>
      <c r="B84" s="31" t="s">
        <v>53</v>
      </c>
      <c r="C84" s="26">
        <v>27912</v>
      </c>
      <c r="D84" s="39" t="s">
        <v>132</v>
      </c>
      <c r="E84" s="20"/>
      <c r="F84" s="32" t="s">
        <v>36</v>
      </c>
      <c r="G84" s="39" t="s">
        <v>39</v>
      </c>
      <c r="H84" s="20"/>
      <c r="I84" s="40">
        <v>626</v>
      </c>
      <c r="J84" s="20"/>
      <c r="K84" s="31" t="s">
        <v>11</v>
      </c>
      <c r="L84" s="31" t="s">
        <v>256</v>
      </c>
      <c r="M84" s="22" t="s">
        <v>279</v>
      </c>
      <c r="N84" s="31" t="s">
        <v>281</v>
      </c>
      <c r="O84" s="26" t="s">
        <v>288</v>
      </c>
      <c r="P84" s="21" t="s">
        <v>49</v>
      </c>
      <c r="Q84" s="23" t="str">
        <f>VLOOKUP(P84,코드!$B$3:$C$10,2)</f>
        <v>단순 미활용</v>
      </c>
      <c r="R84" s="26" t="s">
        <v>268</v>
      </c>
      <c r="S84" s="26" t="s">
        <v>295</v>
      </c>
      <c r="T84" s="12"/>
      <c r="U84" s="15" t="str">
        <f>VLOOKUP(K84,코드!$E$3:$F$5,2)</f>
        <v>G</v>
      </c>
      <c r="V84" s="15" t="str">
        <f t="shared" si="6"/>
        <v>G</v>
      </c>
      <c r="W84" s="16" t="b">
        <f t="shared" si="7"/>
        <v>1</v>
      </c>
    </row>
    <row r="85" spans="1:23" ht="20.100000000000001" customHeight="1" x14ac:dyDescent="0.3">
      <c r="A85" s="26">
        <v>80</v>
      </c>
      <c r="B85" s="31" t="s">
        <v>53</v>
      </c>
      <c r="C85" s="26">
        <v>27912</v>
      </c>
      <c r="D85" s="39" t="s">
        <v>133</v>
      </c>
      <c r="E85" s="20"/>
      <c r="F85" s="32" t="s">
        <v>36</v>
      </c>
      <c r="G85" s="39" t="s">
        <v>39</v>
      </c>
      <c r="H85" s="20"/>
      <c r="I85" s="40">
        <v>342</v>
      </c>
      <c r="J85" s="20"/>
      <c r="K85" s="31" t="s">
        <v>11</v>
      </c>
      <c r="L85" s="31" t="s">
        <v>256</v>
      </c>
      <c r="M85" s="22" t="s">
        <v>279</v>
      </c>
      <c r="N85" s="31" t="s">
        <v>281</v>
      </c>
      <c r="O85" s="26" t="s">
        <v>288</v>
      </c>
      <c r="P85" s="21" t="s">
        <v>49</v>
      </c>
      <c r="Q85" s="23" t="str">
        <f>VLOOKUP(P85,코드!$B$3:$C$10,2)</f>
        <v>단순 미활용</v>
      </c>
      <c r="R85" s="26" t="s">
        <v>268</v>
      </c>
      <c r="S85" s="26" t="s">
        <v>295</v>
      </c>
      <c r="T85" s="12"/>
      <c r="U85" s="15" t="str">
        <f>VLOOKUP(K85,코드!$E$3:$F$5,2)</f>
        <v>G</v>
      </c>
      <c r="V85" s="15" t="str">
        <f t="shared" si="6"/>
        <v>G</v>
      </c>
      <c r="W85" s="16" t="b">
        <f t="shared" si="7"/>
        <v>1</v>
      </c>
    </row>
    <row r="86" spans="1:23" ht="20.100000000000001" customHeight="1" x14ac:dyDescent="0.3">
      <c r="A86" s="26">
        <v>81</v>
      </c>
      <c r="B86" s="31" t="s">
        <v>53</v>
      </c>
      <c r="C86" s="26">
        <v>27912</v>
      </c>
      <c r="D86" s="39" t="s">
        <v>134</v>
      </c>
      <c r="E86" s="20"/>
      <c r="F86" s="32" t="s">
        <v>36</v>
      </c>
      <c r="G86" s="39" t="s">
        <v>39</v>
      </c>
      <c r="H86" s="20"/>
      <c r="I86" s="40">
        <v>372</v>
      </c>
      <c r="J86" s="20"/>
      <c r="K86" s="31" t="s">
        <v>11</v>
      </c>
      <c r="L86" s="31" t="s">
        <v>256</v>
      </c>
      <c r="M86" s="22" t="s">
        <v>279</v>
      </c>
      <c r="N86" s="31" t="s">
        <v>281</v>
      </c>
      <c r="O86" s="26" t="s">
        <v>288</v>
      </c>
      <c r="P86" s="21" t="s">
        <v>49</v>
      </c>
      <c r="Q86" s="23" t="str">
        <f>VLOOKUP(P86,코드!$B$3:$C$10,2)</f>
        <v>단순 미활용</v>
      </c>
      <c r="R86" s="26" t="s">
        <v>268</v>
      </c>
      <c r="S86" s="26" t="s">
        <v>295</v>
      </c>
      <c r="T86" s="12"/>
      <c r="U86" s="15" t="str">
        <f>VLOOKUP(K86,코드!$E$3:$F$5,2)</f>
        <v>G</v>
      </c>
      <c r="V86" s="15" t="str">
        <f t="shared" si="6"/>
        <v>G</v>
      </c>
      <c r="W86" s="16" t="b">
        <f t="shared" si="7"/>
        <v>1</v>
      </c>
    </row>
    <row r="87" spans="1:23" ht="20.100000000000001" customHeight="1" x14ac:dyDescent="0.3">
      <c r="A87" s="26">
        <v>82</v>
      </c>
      <c r="B87" s="31" t="s">
        <v>53</v>
      </c>
      <c r="C87" s="26">
        <v>27912</v>
      </c>
      <c r="D87" s="39" t="s">
        <v>135</v>
      </c>
      <c r="E87" s="20"/>
      <c r="F87" s="32" t="s">
        <v>36</v>
      </c>
      <c r="G87" s="39" t="s">
        <v>39</v>
      </c>
      <c r="H87" s="20"/>
      <c r="I87" s="40">
        <v>388</v>
      </c>
      <c r="J87" s="20"/>
      <c r="K87" s="31" t="s">
        <v>11</v>
      </c>
      <c r="L87" s="31" t="s">
        <v>256</v>
      </c>
      <c r="M87" s="22" t="s">
        <v>279</v>
      </c>
      <c r="N87" s="31" t="s">
        <v>281</v>
      </c>
      <c r="O87" s="26" t="s">
        <v>288</v>
      </c>
      <c r="P87" s="21" t="s">
        <v>49</v>
      </c>
      <c r="Q87" s="23" t="str">
        <f>VLOOKUP(P87,코드!$B$3:$C$10,2)</f>
        <v>단순 미활용</v>
      </c>
      <c r="R87" s="26" t="s">
        <v>268</v>
      </c>
      <c r="S87" s="26" t="s">
        <v>295</v>
      </c>
      <c r="T87" s="12"/>
      <c r="U87" s="15" t="str">
        <f>VLOOKUP(K87,코드!$E$3:$F$5,2)</f>
        <v>G</v>
      </c>
      <c r="V87" s="15" t="str">
        <f t="shared" si="6"/>
        <v>G</v>
      </c>
      <c r="W87" s="16" t="b">
        <f t="shared" si="7"/>
        <v>1</v>
      </c>
    </row>
    <row r="88" spans="1:23" ht="20.100000000000001" customHeight="1" x14ac:dyDescent="0.3">
      <c r="A88" s="26">
        <v>83</v>
      </c>
      <c r="B88" s="31" t="s">
        <v>53</v>
      </c>
      <c r="C88" s="26">
        <v>27912</v>
      </c>
      <c r="D88" s="39" t="s">
        <v>136</v>
      </c>
      <c r="E88" s="20"/>
      <c r="F88" s="32" t="s">
        <v>36</v>
      </c>
      <c r="G88" s="39" t="s">
        <v>39</v>
      </c>
      <c r="H88" s="20"/>
      <c r="I88" s="40">
        <v>304</v>
      </c>
      <c r="J88" s="20"/>
      <c r="K88" s="31" t="s">
        <v>11</v>
      </c>
      <c r="L88" s="31" t="s">
        <v>256</v>
      </c>
      <c r="M88" s="22" t="s">
        <v>279</v>
      </c>
      <c r="N88" s="31" t="s">
        <v>281</v>
      </c>
      <c r="O88" s="26" t="s">
        <v>288</v>
      </c>
      <c r="P88" s="21" t="s">
        <v>49</v>
      </c>
      <c r="Q88" s="23" t="str">
        <f>VLOOKUP(P88,코드!$B$3:$C$10,2)</f>
        <v>단순 미활용</v>
      </c>
      <c r="R88" s="26" t="s">
        <v>268</v>
      </c>
      <c r="S88" s="26" t="s">
        <v>295</v>
      </c>
      <c r="T88" s="12"/>
      <c r="U88" s="15" t="str">
        <f>VLOOKUP(K88,코드!$E$3:$F$5,2)</f>
        <v>G</v>
      </c>
      <c r="V88" s="15" t="str">
        <f t="shared" si="6"/>
        <v>G</v>
      </c>
      <c r="W88" s="16" t="b">
        <f t="shared" si="7"/>
        <v>1</v>
      </c>
    </row>
    <row r="89" spans="1:23" ht="20.100000000000001" customHeight="1" x14ac:dyDescent="0.3">
      <c r="A89" s="26">
        <v>84</v>
      </c>
      <c r="B89" s="31" t="s">
        <v>53</v>
      </c>
      <c r="C89" s="26">
        <v>27912</v>
      </c>
      <c r="D89" s="39" t="s">
        <v>137</v>
      </c>
      <c r="E89" s="20"/>
      <c r="F89" s="32" t="s">
        <v>36</v>
      </c>
      <c r="G89" s="39" t="s">
        <v>39</v>
      </c>
      <c r="H89" s="20"/>
      <c r="I89" s="40">
        <v>830</v>
      </c>
      <c r="J89" s="20"/>
      <c r="K89" s="31" t="s">
        <v>11</v>
      </c>
      <c r="L89" s="31" t="s">
        <v>256</v>
      </c>
      <c r="M89" s="22" t="s">
        <v>279</v>
      </c>
      <c r="N89" s="31" t="s">
        <v>281</v>
      </c>
      <c r="O89" s="26" t="s">
        <v>288</v>
      </c>
      <c r="P89" s="21" t="s">
        <v>49</v>
      </c>
      <c r="Q89" s="23" t="str">
        <f>VLOOKUP(P89,코드!$B$3:$C$10,2)</f>
        <v>단순 미활용</v>
      </c>
      <c r="R89" s="26" t="s">
        <v>268</v>
      </c>
      <c r="S89" s="26" t="s">
        <v>295</v>
      </c>
      <c r="T89" s="12"/>
      <c r="U89" s="15" t="str">
        <f>VLOOKUP(K89,코드!$E$3:$F$5,2)</f>
        <v>G</v>
      </c>
      <c r="V89" s="15" t="str">
        <f t="shared" si="6"/>
        <v>G</v>
      </c>
      <c r="W89" s="16" t="b">
        <f t="shared" si="7"/>
        <v>1</v>
      </c>
    </row>
    <row r="90" spans="1:23" ht="20.100000000000001" customHeight="1" x14ac:dyDescent="0.3">
      <c r="A90" s="26">
        <v>85</v>
      </c>
      <c r="B90" s="31" t="s">
        <v>53</v>
      </c>
      <c r="C90" s="26">
        <v>27912</v>
      </c>
      <c r="D90" s="39" t="s">
        <v>138</v>
      </c>
      <c r="E90" s="20"/>
      <c r="F90" s="32" t="s">
        <v>36</v>
      </c>
      <c r="G90" s="39" t="s">
        <v>39</v>
      </c>
      <c r="H90" s="20"/>
      <c r="I90" s="40">
        <v>1140</v>
      </c>
      <c r="J90" s="20"/>
      <c r="K90" s="31" t="s">
        <v>11</v>
      </c>
      <c r="L90" s="31" t="s">
        <v>256</v>
      </c>
      <c r="M90" s="22" t="s">
        <v>279</v>
      </c>
      <c r="N90" s="31" t="s">
        <v>281</v>
      </c>
      <c r="O90" s="26" t="s">
        <v>288</v>
      </c>
      <c r="P90" s="21" t="s">
        <v>49</v>
      </c>
      <c r="Q90" s="23" t="str">
        <f>VLOOKUP(P90,코드!$B$3:$C$10,2)</f>
        <v>단순 미활용</v>
      </c>
      <c r="R90" s="26" t="s">
        <v>268</v>
      </c>
      <c r="S90" s="26" t="s">
        <v>295</v>
      </c>
      <c r="T90" s="12"/>
      <c r="U90" s="15" t="str">
        <f>VLOOKUP(K90,코드!$E$3:$F$5,2)</f>
        <v>G</v>
      </c>
      <c r="V90" s="15" t="str">
        <f t="shared" si="6"/>
        <v>G</v>
      </c>
      <c r="W90" s="16" t="b">
        <f t="shared" si="7"/>
        <v>1</v>
      </c>
    </row>
    <row r="91" spans="1:23" ht="20.100000000000001" customHeight="1" x14ac:dyDescent="0.3">
      <c r="A91" s="26">
        <v>86</v>
      </c>
      <c r="B91" s="31" t="s">
        <v>53</v>
      </c>
      <c r="C91" s="26">
        <v>27912</v>
      </c>
      <c r="D91" s="39" t="s">
        <v>139</v>
      </c>
      <c r="E91" s="20"/>
      <c r="F91" s="32" t="s">
        <v>36</v>
      </c>
      <c r="G91" s="39" t="s">
        <v>39</v>
      </c>
      <c r="H91" s="20"/>
      <c r="I91" s="40">
        <v>200</v>
      </c>
      <c r="J91" s="20"/>
      <c r="K91" s="31" t="s">
        <v>11</v>
      </c>
      <c r="L91" s="31" t="s">
        <v>256</v>
      </c>
      <c r="M91" s="22" t="s">
        <v>279</v>
      </c>
      <c r="N91" s="31" t="s">
        <v>281</v>
      </c>
      <c r="O91" s="26" t="s">
        <v>288</v>
      </c>
      <c r="P91" s="21" t="s">
        <v>49</v>
      </c>
      <c r="Q91" s="23" t="str">
        <f>VLOOKUP(P91,코드!$B$3:$C$10,2)</f>
        <v>단순 미활용</v>
      </c>
      <c r="R91" s="26" t="s">
        <v>268</v>
      </c>
      <c r="S91" s="26" t="s">
        <v>295</v>
      </c>
      <c r="T91" s="12"/>
      <c r="U91" s="15" t="str">
        <f>VLOOKUP(K91,코드!$E$3:$F$5,2)</f>
        <v>G</v>
      </c>
      <c r="V91" s="15" t="str">
        <f t="shared" si="6"/>
        <v>G</v>
      </c>
      <c r="W91" s="16" t="b">
        <f t="shared" si="7"/>
        <v>1</v>
      </c>
    </row>
    <row r="92" spans="1:23" ht="20.100000000000001" customHeight="1" x14ac:dyDescent="0.3">
      <c r="A92" s="26">
        <v>87</v>
      </c>
      <c r="B92" s="31" t="s">
        <v>53</v>
      </c>
      <c r="C92" s="26">
        <v>27912</v>
      </c>
      <c r="D92" s="39" t="s">
        <v>140</v>
      </c>
      <c r="E92" s="20"/>
      <c r="F92" s="32" t="s">
        <v>36</v>
      </c>
      <c r="G92" s="39" t="s">
        <v>39</v>
      </c>
      <c r="H92" s="20"/>
      <c r="I92" s="40">
        <v>282</v>
      </c>
      <c r="J92" s="20"/>
      <c r="K92" s="31" t="s">
        <v>11</v>
      </c>
      <c r="L92" s="31" t="s">
        <v>256</v>
      </c>
      <c r="M92" s="22" t="s">
        <v>279</v>
      </c>
      <c r="N92" s="31" t="s">
        <v>281</v>
      </c>
      <c r="O92" s="26" t="s">
        <v>288</v>
      </c>
      <c r="P92" s="21" t="s">
        <v>49</v>
      </c>
      <c r="Q92" s="23" t="str">
        <f>VLOOKUP(P92,코드!$B$3:$C$10,2)</f>
        <v>단순 미활용</v>
      </c>
      <c r="R92" s="26" t="s">
        <v>268</v>
      </c>
      <c r="S92" s="26" t="s">
        <v>295</v>
      </c>
      <c r="T92" s="12"/>
      <c r="U92" s="15" t="str">
        <f>VLOOKUP(K92,코드!$E$3:$F$5,2)</f>
        <v>G</v>
      </c>
      <c r="V92" s="15" t="str">
        <f t="shared" si="6"/>
        <v>G</v>
      </c>
      <c r="W92" s="16" t="b">
        <f t="shared" si="7"/>
        <v>1</v>
      </c>
    </row>
    <row r="93" spans="1:23" ht="20.100000000000001" customHeight="1" x14ac:dyDescent="0.3">
      <c r="A93" s="26">
        <v>88</v>
      </c>
      <c r="B93" s="31" t="s">
        <v>53</v>
      </c>
      <c r="C93" s="26">
        <v>27912</v>
      </c>
      <c r="D93" s="39" t="s">
        <v>141</v>
      </c>
      <c r="E93" s="20"/>
      <c r="F93" s="32" t="s">
        <v>36</v>
      </c>
      <c r="G93" s="39" t="s">
        <v>39</v>
      </c>
      <c r="H93" s="20"/>
      <c r="I93" s="40">
        <v>1038</v>
      </c>
      <c r="J93" s="20"/>
      <c r="K93" s="31" t="s">
        <v>11</v>
      </c>
      <c r="L93" s="31" t="s">
        <v>256</v>
      </c>
      <c r="M93" s="22" t="s">
        <v>279</v>
      </c>
      <c r="N93" s="31" t="s">
        <v>281</v>
      </c>
      <c r="O93" s="26" t="s">
        <v>288</v>
      </c>
      <c r="P93" s="21" t="s">
        <v>49</v>
      </c>
      <c r="Q93" s="23" t="str">
        <f>VLOOKUP(P93,코드!$B$3:$C$10,2)</f>
        <v>단순 미활용</v>
      </c>
      <c r="R93" s="26" t="s">
        <v>268</v>
      </c>
      <c r="S93" s="26" t="s">
        <v>295</v>
      </c>
      <c r="T93" s="12"/>
      <c r="U93" s="15" t="str">
        <f>VLOOKUP(K93,코드!$E$3:$F$5,2)</f>
        <v>G</v>
      </c>
      <c r="V93" s="15" t="str">
        <f t="shared" si="6"/>
        <v>G</v>
      </c>
      <c r="W93" s="16" t="b">
        <f t="shared" si="7"/>
        <v>1</v>
      </c>
    </row>
    <row r="94" spans="1:23" ht="20.100000000000001" customHeight="1" x14ac:dyDescent="0.3">
      <c r="A94" s="26">
        <v>89</v>
      </c>
      <c r="B94" s="31" t="s">
        <v>53</v>
      </c>
      <c r="C94" s="26">
        <v>27912</v>
      </c>
      <c r="D94" s="39" t="s">
        <v>142</v>
      </c>
      <c r="E94" s="20"/>
      <c r="F94" s="32" t="s">
        <v>36</v>
      </c>
      <c r="G94" s="39" t="s">
        <v>39</v>
      </c>
      <c r="H94" s="20"/>
      <c r="I94" s="40">
        <v>558</v>
      </c>
      <c r="J94" s="20"/>
      <c r="K94" s="31" t="s">
        <v>11</v>
      </c>
      <c r="L94" s="31" t="s">
        <v>256</v>
      </c>
      <c r="M94" s="22" t="s">
        <v>279</v>
      </c>
      <c r="N94" s="31" t="s">
        <v>281</v>
      </c>
      <c r="O94" s="26" t="s">
        <v>288</v>
      </c>
      <c r="P94" s="21" t="s">
        <v>49</v>
      </c>
      <c r="Q94" s="23" t="str">
        <f>VLOOKUP(P94,코드!$B$3:$C$10,2)</f>
        <v>단순 미활용</v>
      </c>
      <c r="R94" s="26" t="s">
        <v>268</v>
      </c>
      <c r="S94" s="26" t="s">
        <v>295</v>
      </c>
      <c r="T94" s="12"/>
      <c r="U94" s="15" t="str">
        <f>VLOOKUP(K94,코드!$E$3:$F$5,2)</f>
        <v>G</v>
      </c>
      <c r="V94" s="15" t="str">
        <f t="shared" si="6"/>
        <v>G</v>
      </c>
      <c r="W94" s="16" t="b">
        <f t="shared" si="7"/>
        <v>1</v>
      </c>
    </row>
    <row r="95" spans="1:23" ht="20.100000000000001" customHeight="1" x14ac:dyDescent="0.3">
      <c r="A95" s="26">
        <v>90</v>
      </c>
      <c r="B95" s="31" t="s">
        <v>53</v>
      </c>
      <c r="C95" s="26">
        <v>27912</v>
      </c>
      <c r="D95" s="31" t="s">
        <v>143</v>
      </c>
      <c r="E95" s="20"/>
      <c r="F95" s="32" t="s">
        <v>36</v>
      </c>
      <c r="G95" s="48" t="s">
        <v>39</v>
      </c>
      <c r="H95" s="20"/>
      <c r="I95" s="49">
        <v>570</v>
      </c>
      <c r="J95" s="20"/>
      <c r="K95" s="31" t="s">
        <v>11</v>
      </c>
      <c r="L95" s="31" t="s">
        <v>256</v>
      </c>
      <c r="M95" s="22" t="s">
        <v>279</v>
      </c>
      <c r="N95" s="31" t="s">
        <v>281</v>
      </c>
      <c r="O95" s="26" t="s">
        <v>288</v>
      </c>
      <c r="P95" s="21" t="s">
        <v>49</v>
      </c>
      <c r="Q95" s="23" t="str">
        <f>VLOOKUP(P95,코드!$B$3:$C$10,2)</f>
        <v>단순 미활용</v>
      </c>
      <c r="R95" s="26" t="s">
        <v>268</v>
      </c>
      <c r="S95" s="26" t="s">
        <v>295</v>
      </c>
      <c r="T95" s="12"/>
      <c r="U95" s="15" t="str">
        <f>VLOOKUP(K95,코드!$E$3:$F$5,2)</f>
        <v>G</v>
      </c>
      <c r="V95" s="15" t="str">
        <f t="shared" si="6"/>
        <v>G</v>
      </c>
      <c r="W95" s="16" t="b">
        <f t="shared" si="7"/>
        <v>1</v>
      </c>
    </row>
    <row r="96" spans="1:23" ht="20.100000000000001" customHeight="1" x14ac:dyDescent="0.3">
      <c r="A96" s="26">
        <v>91</v>
      </c>
      <c r="B96" s="31" t="s">
        <v>53</v>
      </c>
      <c r="C96" s="26">
        <v>27912</v>
      </c>
      <c r="D96" s="39" t="s">
        <v>144</v>
      </c>
      <c r="E96" s="20"/>
      <c r="F96" s="32" t="s">
        <v>36</v>
      </c>
      <c r="G96" s="39" t="s">
        <v>39</v>
      </c>
      <c r="H96" s="20"/>
      <c r="I96" s="40">
        <v>336</v>
      </c>
      <c r="J96" s="20"/>
      <c r="K96" s="31" t="s">
        <v>11</v>
      </c>
      <c r="L96" s="31" t="s">
        <v>256</v>
      </c>
      <c r="M96" s="22" t="s">
        <v>279</v>
      </c>
      <c r="N96" s="31" t="s">
        <v>281</v>
      </c>
      <c r="O96" s="26" t="s">
        <v>288</v>
      </c>
      <c r="P96" s="21" t="s">
        <v>49</v>
      </c>
      <c r="Q96" s="23" t="str">
        <f>VLOOKUP(P96,코드!$B$3:$C$10,2)</f>
        <v>단순 미활용</v>
      </c>
      <c r="R96" s="26" t="s">
        <v>268</v>
      </c>
      <c r="S96" s="26" t="s">
        <v>295</v>
      </c>
      <c r="T96" s="12"/>
      <c r="U96" s="15" t="str">
        <f>VLOOKUP(K96,코드!$E$3:$F$5,2)</f>
        <v>G</v>
      </c>
      <c r="V96" s="15" t="str">
        <f t="shared" si="6"/>
        <v>G</v>
      </c>
      <c r="W96" s="16" t="b">
        <f t="shared" si="7"/>
        <v>1</v>
      </c>
    </row>
    <row r="97" spans="1:23" ht="20.100000000000001" customHeight="1" x14ac:dyDescent="0.3">
      <c r="A97" s="26">
        <v>92</v>
      </c>
      <c r="B97" s="31" t="s">
        <v>53</v>
      </c>
      <c r="C97" s="26">
        <v>27912</v>
      </c>
      <c r="D97" s="39" t="s">
        <v>145</v>
      </c>
      <c r="E97" s="20"/>
      <c r="F97" s="32" t="s">
        <v>36</v>
      </c>
      <c r="G97" s="39" t="s">
        <v>39</v>
      </c>
      <c r="H97" s="20"/>
      <c r="I97" s="40">
        <v>608</v>
      </c>
      <c r="J97" s="20"/>
      <c r="K97" s="31" t="s">
        <v>11</v>
      </c>
      <c r="L97" s="31" t="s">
        <v>256</v>
      </c>
      <c r="M97" s="22" t="s">
        <v>279</v>
      </c>
      <c r="N97" s="31" t="s">
        <v>281</v>
      </c>
      <c r="O97" s="26" t="s">
        <v>288</v>
      </c>
      <c r="P97" s="21" t="s">
        <v>49</v>
      </c>
      <c r="Q97" s="23" t="str">
        <f>VLOOKUP(P97,코드!$B$3:$C$10,2)</f>
        <v>단순 미활용</v>
      </c>
      <c r="R97" s="26" t="s">
        <v>268</v>
      </c>
      <c r="S97" s="26" t="s">
        <v>295</v>
      </c>
      <c r="T97" s="12"/>
      <c r="U97" s="15" t="str">
        <f>VLOOKUP(K97,코드!$E$3:$F$5,2)</f>
        <v>G</v>
      </c>
      <c r="V97" s="15" t="str">
        <f t="shared" si="6"/>
        <v>G</v>
      </c>
      <c r="W97" s="16" t="b">
        <f t="shared" si="7"/>
        <v>1</v>
      </c>
    </row>
    <row r="98" spans="1:23" ht="20.100000000000001" customHeight="1" x14ac:dyDescent="0.3">
      <c r="A98" s="26">
        <v>93</v>
      </c>
      <c r="B98" s="31" t="s">
        <v>53</v>
      </c>
      <c r="C98" s="26">
        <v>27912</v>
      </c>
      <c r="D98" s="39" t="s">
        <v>146</v>
      </c>
      <c r="E98" s="20"/>
      <c r="F98" s="32" t="s">
        <v>36</v>
      </c>
      <c r="G98" s="39" t="s">
        <v>39</v>
      </c>
      <c r="H98" s="20"/>
      <c r="I98" s="40">
        <v>480</v>
      </c>
      <c r="J98" s="20"/>
      <c r="K98" s="31" t="s">
        <v>11</v>
      </c>
      <c r="L98" s="31" t="s">
        <v>256</v>
      </c>
      <c r="M98" s="22" t="s">
        <v>279</v>
      </c>
      <c r="N98" s="31" t="s">
        <v>281</v>
      </c>
      <c r="O98" s="26" t="s">
        <v>288</v>
      </c>
      <c r="P98" s="21" t="s">
        <v>49</v>
      </c>
      <c r="Q98" s="23" t="str">
        <f>VLOOKUP(P98,코드!$B$3:$C$10,2)</f>
        <v>단순 미활용</v>
      </c>
      <c r="R98" s="26" t="s">
        <v>268</v>
      </c>
      <c r="S98" s="26" t="s">
        <v>295</v>
      </c>
      <c r="T98" s="12"/>
      <c r="U98" s="15" t="str">
        <f>VLOOKUP(K98,코드!$E$3:$F$5,2)</f>
        <v>G</v>
      </c>
      <c r="V98" s="15" t="str">
        <f t="shared" si="6"/>
        <v>G</v>
      </c>
      <c r="W98" s="16" t="b">
        <f t="shared" si="7"/>
        <v>1</v>
      </c>
    </row>
    <row r="99" spans="1:23" ht="20.100000000000001" customHeight="1" x14ac:dyDescent="0.3">
      <c r="A99" s="26">
        <v>94</v>
      </c>
      <c r="B99" s="31" t="s">
        <v>53</v>
      </c>
      <c r="C99" s="26">
        <v>27912</v>
      </c>
      <c r="D99" s="39" t="s">
        <v>147</v>
      </c>
      <c r="E99" s="20"/>
      <c r="F99" s="32" t="s">
        <v>36</v>
      </c>
      <c r="G99" s="39" t="s">
        <v>39</v>
      </c>
      <c r="H99" s="20"/>
      <c r="I99" s="40">
        <v>505</v>
      </c>
      <c r="J99" s="20"/>
      <c r="K99" s="31" t="s">
        <v>11</v>
      </c>
      <c r="L99" s="31" t="s">
        <v>256</v>
      </c>
      <c r="M99" s="22" t="s">
        <v>279</v>
      </c>
      <c r="N99" s="31" t="s">
        <v>281</v>
      </c>
      <c r="O99" s="26" t="s">
        <v>288</v>
      </c>
      <c r="P99" s="21" t="s">
        <v>49</v>
      </c>
      <c r="Q99" s="23" t="str">
        <f>VLOOKUP(P99,코드!$B$3:$C$10,2)</f>
        <v>단순 미활용</v>
      </c>
      <c r="R99" s="26" t="s">
        <v>268</v>
      </c>
      <c r="S99" s="26" t="s">
        <v>295</v>
      </c>
      <c r="T99" s="12"/>
      <c r="U99" s="15" t="str">
        <f>VLOOKUP(K99,코드!$E$3:$F$5,2)</f>
        <v>G</v>
      </c>
      <c r="V99" s="15" t="str">
        <f t="shared" si="6"/>
        <v>G</v>
      </c>
      <c r="W99" s="16" t="b">
        <f t="shared" si="7"/>
        <v>1</v>
      </c>
    </row>
    <row r="100" spans="1:23" ht="20.100000000000001" customHeight="1" x14ac:dyDescent="0.3">
      <c r="A100" s="26">
        <v>95</v>
      </c>
      <c r="B100" s="31" t="s">
        <v>53</v>
      </c>
      <c r="C100" s="26">
        <v>27912</v>
      </c>
      <c r="D100" s="39" t="s">
        <v>148</v>
      </c>
      <c r="E100" s="20"/>
      <c r="F100" s="32" t="s">
        <v>36</v>
      </c>
      <c r="G100" s="39" t="s">
        <v>39</v>
      </c>
      <c r="H100" s="20"/>
      <c r="I100" s="40">
        <v>650</v>
      </c>
      <c r="J100" s="20"/>
      <c r="K100" s="31" t="s">
        <v>11</v>
      </c>
      <c r="L100" s="31" t="s">
        <v>256</v>
      </c>
      <c r="M100" s="22" t="s">
        <v>279</v>
      </c>
      <c r="N100" s="31" t="s">
        <v>281</v>
      </c>
      <c r="O100" s="26" t="s">
        <v>288</v>
      </c>
      <c r="P100" s="21" t="s">
        <v>49</v>
      </c>
      <c r="Q100" s="23" t="str">
        <f>VLOOKUP(P100,코드!$B$3:$C$10,2)</f>
        <v>단순 미활용</v>
      </c>
      <c r="R100" s="26" t="s">
        <v>268</v>
      </c>
      <c r="S100" s="26" t="s">
        <v>295</v>
      </c>
      <c r="T100" s="12"/>
      <c r="U100" s="15" t="str">
        <f>VLOOKUP(K100,코드!$E$3:$F$5,2)</f>
        <v>G</v>
      </c>
      <c r="V100" s="15" t="str">
        <f t="shared" si="6"/>
        <v>G</v>
      </c>
      <c r="W100" s="16" t="b">
        <f t="shared" si="7"/>
        <v>1</v>
      </c>
    </row>
    <row r="101" spans="1:23" ht="20.100000000000001" customHeight="1" x14ac:dyDescent="0.3">
      <c r="A101" s="26">
        <v>96</v>
      </c>
      <c r="B101" s="31" t="s">
        <v>53</v>
      </c>
      <c r="C101" s="26">
        <v>27912</v>
      </c>
      <c r="D101" s="39" t="s">
        <v>149</v>
      </c>
      <c r="E101" s="20"/>
      <c r="F101" s="32" t="s">
        <v>36</v>
      </c>
      <c r="G101" s="39" t="s">
        <v>39</v>
      </c>
      <c r="H101" s="20"/>
      <c r="I101" s="40">
        <v>1743</v>
      </c>
      <c r="J101" s="20"/>
      <c r="K101" s="31" t="s">
        <v>11</v>
      </c>
      <c r="L101" s="31" t="s">
        <v>256</v>
      </c>
      <c r="M101" s="22" t="s">
        <v>279</v>
      </c>
      <c r="N101" s="31" t="s">
        <v>281</v>
      </c>
      <c r="O101" s="26" t="s">
        <v>288</v>
      </c>
      <c r="P101" s="21" t="s">
        <v>49</v>
      </c>
      <c r="Q101" s="23" t="str">
        <f>VLOOKUP(P101,코드!$B$3:$C$10,2)</f>
        <v>단순 미활용</v>
      </c>
      <c r="R101" s="26" t="s">
        <v>268</v>
      </c>
      <c r="S101" s="26" t="s">
        <v>295</v>
      </c>
      <c r="T101" s="12"/>
      <c r="U101" s="15" t="str">
        <f>VLOOKUP(K101,코드!$E$3:$F$5,2)</f>
        <v>G</v>
      </c>
      <c r="V101" s="15" t="str">
        <f t="shared" si="6"/>
        <v>G</v>
      </c>
      <c r="W101" s="16" t="b">
        <f t="shared" si="7"/>
        <v>1</v>
      </c>
    </row>
    <row r="102" spans="1:23" ht="20.100000000000001" customHeight="1" x14ac:dyDescent="0.3">
      <c r="A102" s="26">
        <v>97</v>
      </c>
      <c r="B102" s="31" t="s">
        <v>53</v>
      </c>
      <c r="C102" s="26">
        <v>27912</v>
      </c>
      <c r="D102" s="39" t="s">
        <v>150</v>
      </c>
      <c r="E102" s="20"/>
      <c r="F102" s="32" t="s">
        <v>36</v>
      </c>
      <c r="G102" s="39" t="s">
        <v>39</v>
      </c>
      <c r="H102" s="20"/>
      <c r="I102" s="40">
        <v>1112</v>
      </c>
      <c r="J102" s="20"/>
      <c r="K102" s="31" t="s">
        <v>11</v>
      </c>
      <c r="L102" s="31" t="s">
        <v>256</v>
      </c>
      <c r="M102" s="22" t="s">
        <v>279</v>
      </c>
      <c r="N102" s="31" t="s">
        <v>281</v>
      </c>
      <c r="O102" s="26" t="s">
        <v>288</v>
      </c>
      <c r="P102" s="21" t="s">
        <v>49</v>
      </c>
      <c r="Q102" s="23" t="str">
        <f>VLOOKUP(P102,코드!$B$3:$C$10,2)</f>
        <v>단순 미활용</v>
      </c>
      <c r="R102" s="26" t="s">
        <v>268</v>
      </c>
      <c r="S102" s="26" t="s">
        <v>295</v>
      </c>
      <c r="T102" s="12"/>
      <c r="U102" s="15" t="str">
        <f>VLOOKUP(K102,코드!$E$3:$F$5,2)</f>
        <v>G</v>
      </c>
      <c r="V102" s="15" t="str">
        <f t="shared" si="6"/>
        <v>G</v>
      </c>
      <c r="W102" s="16" t="b">
        <f t="shared" si="7"/>
        <v>1</v>
      </c>
    </row>
    <row r="103" spans="1:23" ht="20.100000000000001" customHeight="1" x14ac:dyDescent="0.3">
      <c r="A103" s="26">
        <v>98</v>
      </c>
      <c r="B103" s="31" t="s">
        <v>53</v>
      </c>
      <c r="C103" s="26">
        <v>27912</v>
      </c>
      <c r="D103" s="39" t="s">
        <v>151</v>
      </c>
      <c r="E103" s="20"/>
      <c r="F103" s="32" t="s">
        <v>36</v>
      </c>
      <c r="G103" s="39" t="s">
        <v>41</v>
      </c>
      <c r="H103" s="20"/>
      <c r="I103" s="40">
        <v>823</v>
      </c>
      <c r="J103" s="20"/>
      <c r="K103" s="31" t="s">
        <v>11</v>
      </c>
      <c r="L103" s="31" t="s">
        <v>256</v>
      </c>
      <c r="M103" s="22" t="s">
        <v>279</v>
      </c>
      <c r="N103" s="31" t="s">
        <v>281</v>
      </c>
      <c r="O103" s="26" t="s">
        <v>287</v>
      </c>
      <c r="P103" s="21" t="s">
        <v>49</v>
      </c>
      <c r="Q103" s="23" t="str">
        <f>VLOOKUP(P103,코드!$B$3:$C$10,2)</f>
        <v>단순 미활용</v>
      </c>
      <c r="R103" s="26" t="s">
        <v>268</v>
      </c>
      <c r="S103" s="26" t="s">
        <v>295</v>
      </c>
      <c r="T103" s="12"/>
      <c r="U103" s="15" t="str">
        <f>VLOOKUP(K103,코드!$E$3:$F$5,2)</f>
        <v>G</v>
      </c>
      <c r="V103" s="15" t="str">
        <f t="shared" si="6"/>
        <v>G</v>
      </c>
      <c r="W103" s="16" t="b">
        <f t="shared" si="7"/>
        <v>1</v>
      </c>
    </row>
    <row r="104" spans="1:23" ht="20.100000000000001" customHeight="1" x14ac:dyDescent="0.3">
      <c r="A104" s="26">
        <v>99</v>
      </c>
      <c r="B104" s="31" t="s">
        <v>53</v>
      </c>
      <c r="C104" s="26">
        <v>27912</v>
      </c>
      <c r="D104" s="39" t="s">
        <v>152</v>
      </c>
      <c r="E104" s="20"/>
      <c r="F104" s="32" t="s">
        <v>36</v>
      </c>
      <c r="G104" s="39" t="s">
        <v>41</v>
      </c>
      <c r="H104" s="20"/>
      <c r="I104" s="40">
        <v>1369</v>
      </c>
      <c r="J104" s="20"/>
      <c r="K104" s="31" t="s">
        <v>11</v>
      </c>
      <c r="L104" s="31" t="s">
        <v>256</v>
      </c>
      <c r="M104" s="22" t="s">
        <v>279</v>
      </c>
      <c r="N104" s="31" t="s">
        <v>281</v>
      </c>
      <c r="O104" s="26" t="s">
        <v>287</v>
      </c>
      <c r="P104" s="21" t="s">
        <v>49</v>
      </c>
      <c r="Q104" s="23" t="str">
        <f>VLOOKUP(P104,코드!$B$3:$C$10,2)</f>
        <v>단순 미활용</v>
      </c>
      <c r="R104" s="26" t="s">
        <v>268</v>
      </c>
      <c r="S104" s="26" t="s">
        <v>295</v>
      </c>
      <c r="T104" s="12"/>
      <c r="U104" s="15" t="str">
        <f>VLOOKUP(K104,코드!$E$3:$F$5,2)</f>
        <v>G</v>
      </c>
      <c r="V104" s="15" t="str">
        <f t="shared" si="6"/>
        <v>G</v>
      </c>
      <c r="W104" s="16" t="b">
        <f t="shared" si="7"/>
        <v>1</v>
      </c>
    </row>
    <row r="105" spans="1:23" ht="20.100000000000001" customHeight="1" x14ac:dyDescent="0.3">
      <c r="A105" s="26">
        <v>100</v>
      </c>
      <c r="B105" s="31" t="s">
        <v>53</v>
      </c>
      <c r="C105" s="26">
        <v>27912</v>
      </c>
      <c r="D105" s="39" t="s">
        <v>153</v>
      </c>
      <c r="E105" s="20"/>
      <c r="F105" s="32" t="s">
        <v>36</v>
      </c>
      <c r="G105" s="39" t="s">
        <v>41</v>
      </c>
      <c r="H105" s="20"/>
      <c r="I105" s="40">
        <v>1069.33</v>
      </c>
      <c r="J105" s="20"/>
      <c r="K105" s="31" t="s">
        <v>11</v>
      </c>
      <c r="L105" s="31" t="s">
        <v>256</v>
      </c>
      <c r="M105" s="22" t="s">
        <v>279</v>
      </c>
      <c r="N105" s="31" t="s">
        <v>281</v>
      </c>
      <c r="O105" s="26" t="s">
        <v>287</v>
      </c>
      <c r="P105" s="21" t="s">
        <v>49</v>
      </c>
      <c r="Q105" s="23" t="str">
        <f>VLOOKUP(P105,코드!$B$3:$C$10,2)</f>
        <v>단순 미활용</v>
      </c>
      <c r="R105" s="26" t="s">
        <v>268</v>
      </c>
      <c r="S105" s="26" t="s">
        <v>295</v>
      </c>
      <c r="T105" s="12"/>
      <c r="U105" s="15" t="str">
        <f>VLOOKUP(K105,코드!$E$3:$F$5,2)</f>
        <v>G</v>
      </c>
      <c r="V105" s="15" t="str">
        <f t="shared" si="6"/>
        <v>G</v>
      </c>
      <c r="W105" s="16" t="b">
        <f t="shared" si="7"/>
        <v>1</v>
      </c>
    </row>
    <row r="106" spans="1:23" ht="20.100000000000001" customHeight="1" x14ac:dyDescent="0.3">
      <c r="A106" s="26">
        <v>101</v>
      </c>
      <c r="B106" s="31" t="s">
        <v>53</v>
      </c>
      <c r="C106" s="26">
        <v>27912</v>
      </c>
      <c r="D106" s="39" t="s">
        <v>154</v>
      </c>
      <c r="E106" s="20"/>
      <c r="F106" s="32" t="s">
        <v>36</v>
      </c>
      <c r="G106" s="39" t="s">
        <v>41</v>
      </c>
      <c r="H106" s="20"/>
      <c r="I106" s="40">
        <v>461.67</v>
      </c>
      <c r="J106" s="20"/>
      <c r="K106" s="31" t="s">
        <v>11</v>
      </c>
      <c r="L106" s="31" t="s">
        <v>256</v>
      </c>
      <c r="M106" s="22" t="s">
        <v>279</v>
      </c>
      <c r="N106" s="31" t="s">
        <v>281</v>
      </c>
      <c r="O106" s="26" t="s">
        <v>287</v>
      </c>
      <c r="P106" s="21" t="s">
        <v>49</v>
      </c>
      <c r="Q106" s="23" t="str">
        <f>VLOOKUP(P106,코드!$B$3:$C$10,2)</f>
        <v>단순 미활용</v>
      </c>
      <c r="R106" s="26" t="s">
        <v>268</v>
      </c>
      <c r="S106" s="26" t="s">
        <v>295</v>
      </c>
      <c r="T106" s="12"/>
      <c r="U106" s="15" t="str">
        <f>VLOOKUP(K106,코드!$E$3:$F$5,2)</f>
        <v>G</v>
      </c>
      <c r="V106" s="15" t="str">
        <f t="shared" si="6"/>
        <v>G</v>
      </c>
      <c r="W106" s="16" t="b">
        <f t="shared" si="7"/>
        <v>1</v>
      </c>
    </row>
    <row r="107" spans="1:23" ht="20.100000000000001" customHeight="1" x14ac:dyDescent="0.3">
      <c r="A107" s="26">
        <v>102</v>
      </c>
      <c r="B107" s="31" t="s">
        <v>53</v>
      </c>
      <c r="C107" s="26">
        <v>27912</v>
      </c>
      <c r="D107" s="39" t="s">
        <v>155</v>
      </c>
      <c r="E107" s="20"/>
      <c r="F107" s="32" t="s">
        <v>36</v>
      </c>
      <c r="G107" s="39" t="s">
        <v>41</v>
      </c>
      <c r="H107" s="20"/>
      <c r="I107" s="40">
        <v>664</v>
      </c>
      <c r="J107" s="20"/>
      <c r="K107" s="31" t="s">
        <v>11</v>
      </c>
      <c r="L107" s="31" t="s">
        <v>256</v>
      </c>
      <c r="M107" s="22" t="s">
        <v>279</v>
      </c>
      <c r="N107" s="31" t="s">
        <v>281</v>
      </c>
      <c r="O107" s="26" t="s">
        <v>287</v>
      </c>
      <c r="P107" s="21" t="s">
        <v>49</v>
      </c>
      <c r="Q107" s="23" t="str">
        <f>VLOOKUP(P107,코드!$B$3:$C$10,2)</f>
        <v>단순 미활용</v>
      </c>
      <c r="R107" s="26" t="s">
        <v>268</v>
      </c>
      <c r="S107" s="26" t="s">
        <v>295</v>
      </c>
      <c r="T107" s="12"/>
      <c r="U107" s="15" t="str">
        <f>VLOOKUP(K107,코드!$E$3:$F$5,2)</f>
        <v>G</v>
      </c>
      <c r="V107" s="15" t="str">
        <f t="shared" si="6"/>
        <v>G</v>
      </c>
      <c r="W107" s="16" t="b">
        <f t="shared" si="7"/>
        <v>1</v>
      </c>
    </row>
    <row r="108" spans="1:23" ht="20.100000000000001" customHeight="1" x14ac:dyDescent="0.3">
      <c r="A108" s="26">
        <v>103</v>
      </c>
      <c r="B108" s="31" t="s">
        <v>53</v>
      </c>
      <c r="C108" s="26">
        <v>27912</v>
      </c>
      <c r="D108" s="39" t="s">
        <v>156</v>
      </c>
      <c r="E108" s="20"/>
      <c r="F108" s="32" t="s">
        <v>36</v>
      </c>
      <c r="G108" s="39" t="s">
        <v>41</v>
      </c>
      <c r="H108" s="20"/>
      <c r="I108" s="40">
        <v>407</v>
      </c>
      <c r="J108" s="20"/>
      <c r="K108" s="31" t="s">
        <v>11</v>
      </c>
      <c r="L108" s="31" t="s">
        <v>256</v>
      </c>
      <c r="M108" s="22" t="s">
        <v>279</v>
      </c>
      <c r="N108" s="31" t="s">
        <v>281</v>
      </c>
      <c r="O108" s="26" t="s">
        <v>287</v>
      </c>
      <c r="P108" s="21" t="s">
        <v>49</v>
      </c>
      <c r="Q108" s="23" t="str">
        <f>VLOOKUP(P108,코드!$B$3:$C$10,2)</f>
        <v>단순 미활용</v>
      </c>
      <c r="R108" s="26" t="s">
        <v>268</v>
      </c>
      <c r="S108" s="26" t="s">
        <v>295</v>
      </c>
      <c r="T108" s="12"/>
      <c r="U108" s="15" t="str">
        <f>VLOOKUP(K108,코드!$E$3:$F$5,2)</f>
        <v>G</v>
      </c>
      <c r="V108" s="15" t="str">
        <f t="shared" si="6"/>
        <v>G</v>
      </c>
      <c r="W108" s="16" t="b">
        <f t="shared" si="7"/>
        <v>1</v>
      </c>
    </row>
    <row r="109" spans="1:23" ht="20.100000000000001" customHeight="1" x14ac:dyDescent="0.3">
      <c r="A109" s="26">
        <v>104</v>
      </c>
      <c r="B109" s="31" t="s">
        <v>53</v>
      </c>
      <c r="C109" s="26">
        <v>27912</v>
      </c>
      <c r="D109" s="39" t="s">
        <v>157</v>
      </c>
      <c r="E109" s="20"/>
      <c r="F109" s="32" t="s">
        <v>36</v>
      </c>
      <c r="G109" s="39" t="s">
        <v>41</v>
      </c>
      <c r="H109" s="20"/>
      <c r="I109" s="40">
        <v>526</v>
      </c>
      <c r="J109" s="20"/>
      <c r="K109" s="31" t="s">
        <v>11</v>
      </c>
      <c r="L109" s="31" t="s">
        <v>256</v>
      </c>
      <c r="M109" s="22" t="s">
        <v>279</v>
      </c>
      <c r="N109" s="31" t="s">
        <v>281</v>
      </c>
      <c r="O109" s="26" t="s">
        <v>287</v>
      </c>
      <c r="P109" s="21" t="s">
        <v>49</v>
      </c>
      <c r="Q109" s="23" t="str">
        <f>VLOOKUP(P109,코드!$B$3:$C$10,2)</f>
        <v>단순 미활용</v>
      </c>
      <c r="R109" s="26" t="s">
        <v>268</v>
      </c>
      <c r="S109" s="26" t="s">
        <v>295</v>
      </c>
      <c r="T109" s="12"/>
      <c r="U109" s="15" t="str">
        <f>VLOOKUP(K109,코드!$E$3:$F$5,2)</f>
        <v>G</v>
      </c>
      <c r="V109" s="15" t="str">
        <f t="shared" si="6"/>
        <v>G</v>
      </c>
      <c r="W109" s="16" t="b">
        <f t="shared" si="7"/>
        <v>1</v>
      </c>
    </row>
    <row r="110" spans="1:23" ht="20.100000000000001" customHeight="1" x14ac:dyDescent="0.3">
      <c r="A110" s="26">
        <v>105</v>
      </c>
      <c r="B110" s="31" t="s">
        <v>53</v>
      </c>
      <c r="C110" s="26">
        <v>27912</v>
      </c>
      <c r="D110" s="45" t="s">
        <v>158</v>
      </c>
      <c r="E110" s="20"/>
      <c r="F110" s="36" t="s">
        <v>36</v>
      </c>
      <c r="G110" s="45" t="s">
        <v>41</v>
      </c>
      <c r="H110" s="20"/>
      <c r="I110" s="46">
        <v>655</v>
      </c>
      <c r="J110" s="20"/>
      <c r="K110" s="35" t="s">
        <v>11</v>
      </c>
      <c r="L110" s="35" t="s">
        <v>256</v>
      </c>
      <c r="M110" s="22" t="s">
        <v>279</v>
      </c>
      <c r="N110" s="31" t="s">
        <v>281</v>
      </c>
      <c r="O110" s="26" t="s">
        <v>287</v>
      </c>
      <c r="P110" s="21" t="s">
        <v>49</v>
      </c>
      <c r="Q110" s="23" t="str">
        <f>VLOOKUP(P110,코드!$B$3:$C$10,2)</f>
        <v>단순 미활용</v>
      </c>
      <c r="R110" s="26" t="s">
        <v>268</v>
      </c>
      <c r="S110" s="26" t="s">
        <v>295</v>
      </c>
      <c r="T110" s="12"/>
      <c r="U110" s="15" t="str">
        <f>VLOOKUP(K110,코드!$E$3:$F$5,2)</f>
        <v>G</v>
      </c>
      <c r="V110" s="15" t="str">
        <f t="shared" si="6"/>
        <v>G</v>
      </c>
      <c r="W110" s="16" t="b">
        <f t="shared" si="7"/>
        <v>1</v>
      </c>
    </row>
    <row r="111" spans="1:23" ht="20.100000000000001" customHeight="1" x14ac:dyDescent="0.3">
      <c r="A111" s="26">
        <v>106</v>
      </c>
      <c r="B111" s="31" t="s">
        <v>53</v>
      </c>
      <c r="C111" s="26">
        <v>27912</v>
      </c>
      <c r="D111" s="45" t="s">
        <v>159</v>
      </c>
      <c r="E111" s="20"/>
      <c r="F111" s="36" t="s">
        <v>36</v>
      </c>
      <c r="G111" s="45" t="s">
        <v>41</v>
      </c>
      <c r="H111" s="20"/>
      <c r="I111" s="50">
        <v>990</v>
      </c>
      <c r="J111" s="20"/>
      <c r="K111" s="35" t="s">
        <v>11</v>
      </c>
      <c r="L111" s="35" t="s">
        <v>256</v>
      </c>
      <c r="M111" s="22" t="s">
        <v>279</v>
      </c>
      <c r="N111" s="31" t="s">
        <v>281</v>
      </c>
      <c r="O111" s="26" t="s">
        <v>287</v>
      </c>
      <c r="P111" s="21" t="s">
        <v>49</v>
      </c>
      <c r="Q111" s="23" t="str">
        <f>VLOOKUP(P111,코드!$B$3:$C$10,2)</f>
        <v>단순 미활용</v>
      </c>
      <c r="R111" s="26" t="s">
        <v>268</v>
      </c>
      <c r="S111" s="26" t="s">
        <v>295</v>
      </c>
      <c r="T111" s="12"/>
      <c r="U111" s="15" t="str">
        <f>VLOOKUP(K111,코드!$E$3:$F$5,2)</f>
        <v>G</v>
      </c>
      <c r="V111" s="15" t="str">
        <f t="shared" si="6"/>
        <v>G</v>
      </c>
      <c r="W111" s="16" t="b">
        <f t="shared" si="7"/>
        <v>1</v>
      </c>
    </row>
    <row r="112" spans="1:23" ht="20.100000000000001" customHeight="1" x14ac:dyDescent="0.3">
      <c r="A112" s="26">
        <v>107</v>
      </c>
      <c r="B112" s="31" t="s">
        <v>53</v>
      </c>
      <c r="C112" s="26">
        <v>27912</v>
      </c>
      <c r="D112" s="45" t="s">
        <v>160</v>
      </c>
      <c r="E112" s="20"/>
      <c r="F112" s="36" t="s">
        <v>36</v>
      </c>
      <c r="G112" s="45" t="s">
        <v>41</v>
      </c>
      <c r="H112" s="20"/>
      <c r="I112" s="46">
        <v>672</v>
      </c>
      <c r="J112" s="20"/>
      <c r="K112" s="35" t="s">
        <v>11</v>
      </c>
      <c r="L112" s="35" t="s">
        <v>256</v>
      </c>
      <c r="M112" s="22" t="s">
        <v>279</v>
      </c>
      <c r="N112" s="31" t="s">
        <v>281</v>
      </c>
      <c r="O112" s="26" t="s">
        <v>287</v>
      </c>
      <c r="P112" s="21" t="s">
        <v>49</v>
      </c>
      <c r="Q112" s="23" t="str">
        <f>VLOOKUP(P112,코드!$B$3:$C$10,2)</f>
        <v>단순 미활용</v>
      </c>
      <c r="R112" s="26" t="s">
        <v>268</v>
      </c>
      <c r="S112" s="26" t="s">
        <v>295</v>
      </c>
      <c r="T112" s="12"/>
      <c r="U112" s="15" t="str">
        <f>VLOOKUP(K112,코드!$E$3:$F$5,2)</f>
        <v>G</v>
      </c>
      <c r="V112" s="15" t="str">
        <f t="shared" si="6"/>
        <v>G</v>
      </c>
      <c r="W112" s="16" t="b">
        <f t="shared" si="7"/>
        <v>1</v>
      </c>
    </row>
    <row r="113" spans="1:23" ht="20.100000000000001" customHeight="1" x14ac:dyDescent="0.3">
      <c r="A113" s="26">
        <v>108</v>
      </c>
      <c r="B113" s="31" t="s">
        <v>53</v>
      </c>
      <c r="C113" s="26">
        <v>27912</v>
      </c>
      <c r="D113" s="45" t="s">
        <v>161</v>
      </c>
      <c r="E113" s="20"/>
      <c r="F113" s="36" t="s">
        <v>36</v>
      </c>
      <c r="G113" s="45" t="s">
        <v>41</v>
      </c>
      <c r="H113" s="20"/>
      <c r="I113" s="46">
        <v>1140</v>
      </c>
      <c r="J113" s="20"/>
      <c r="K113" s="35" t="s">
        <v>11</v>
      </c>
      <c r="L113" s="35" t="s">
        <v>256</v>
      </c>
      <c r="M113" s="22" t="s">
        <v>279</v>
      </c>
      <c r="N113" s="31" t="s">
        <v>281</v>
      </c>
      <c r="O113" s="26" t="s">
        <v>287</v>
      </c>
      <c r="P113" s="21" t="s">
        <v>49</v>
      </c>
      <c r="Q113" s="23" t="str">
        <f>VLOOKUP(P113,코드!$B$3:$C$10,2)</f>
        <v>단순 미활용</v>
      </c>
      <c r="R113" s="26" t="s">
        <v>268</v>
      </c>
      <c r="S113" s="26" t="s">
        <v>295</v>
      </c>
      <c r="T113" s="12"/>
      <c r="U113" s="15" t="str">
        <f>VLOOKUP(K113,코드!$E$3:$F$5,2)</f>
        <v>G</v>
      </c>
      <c r="V113" s="15" t="str">
        <f t="shared" si="6"/>
        <v>G</v>
      </c>
      <c r="W113" s="16" t="b">
        <f t="shared" si="7"/>
        <v>1</v>
      </c>
    </row>
    <row r="114" spans="1:23" ht="20.100000000000001" customHeight="1" x14ac:dyDescent="0.3">
      <c r="A114" s="26">
        <v>109</v>
      </c>
      <c r="B114" s="31" t="s">
        <v>53</v>
      </c>
      <c r="C114" s="26">
        <v>27912</v>
      </c>
      <c r="D114" s="39" t="s">
        <v>162</v>
      </c>
      <c r="E114" s="20"/>
      <c r="F114" s="32" t="s">
        <v>36</v>
      </c>
      <c r="G114" s="39" t="s">
        <v>41</v>
      </c>
      <c r="H114" s="20"/>
      <c r="I114" s="40">
        <v>347</v>
      </c>
      <c r="J114" s="20"/>
      <c r="K114" s="31" t="s">
        <v>11</v>
      </c>
      <c r="L114" s="31" t="s">
        <v>256</v>
      </c>
      <c r="M114" s="22" t="s">
        <v>279</v>
      </c>
      <c r="N114" s="31" t="s">
        <v>281</v>
      </c>
      <c r="O114" s="26" t="s">
        <v>287</v>
      </c>
      <c r="P114" s="21" t="s">
        <v>49</v>
      </c>
      <c r="Q114" s="23" t="str">
        <f>VLOOKUP(P114,코드!$B$3:$C$10,2)</f>
        <v>단순 미활용</v>
      </c>
      <c r="R114" s="26" t="s">
        <v>268</v>
      </c>
      <c r="S114" s="26" t="s">
        <v>295</v>
      </c>
      <c r="T114" s="12"/>
      <c r="U114" s="15" t="str">
        <f>VLOOKUP(K114,코드!$E$3:$F$5,2)</f>
        <v>G</v>
      </c>
      <c r="V114" s="15" t="str">
        <f t="shared" ref="V114:V177" si="8">LEFT(P114,1)</f>
        <v>G</v>
      </c>
      <c r="W114" s="16" t="b">
        <f t="shared" si="7"/>
        <v>1</v>
      </c>
    </row>
    <row r="115" spans="1:23" ht="20.100000000000001" customHeight="1" x14ac:dyDescent="0.3">
      <c r="A115" s="26">
        <v>110</v>
      </c>
      <c r="B115" s="31" t="s">
        <v>53</v>
      </c>
      <c r="C115" s="26">
        <v>27912</v>
      </c>
      <c r="D115" s="39" t="s">
        <v>163</v>
      </c>
      <c r="E115" s="20"/>
      <c r="F115" s="32" t="s">
        <v>36</v>
      </c>
      <c r="G115" s="39" t="s">
        <v>41</v>
      </c>
      <c r="H115" s="20"/>
      <c r="I115" s="40">
        <v>645</v>
      </c>
      <c r="J115" s="20"/>
      <c r="K115" s="31" t="s">
        <v>11</v>
      </c>
      <c r="L115" s="31" t="s">
        <v>256</v>
      </c>
      <c r="M115" s="22" t="s">
        <v>279</v>
      </c>
      <c r="N115" s="31" t="s">
        <v>281</v>
      </c>
      <c r="O115" s="26" t="s">
        <v>287</v>
      </c>
      <c r="P115" s="21" t="s">
        <v>49</v>
      </c>
      <c r="Q115" s="23" t="str">
        <f>VLOOKUP(P115,코드!$B$3:$C$10,2)</f>
        <v>단순 미활용</v>
      </c>
      <c r="R115" s="26" t="s">
        <v>268</v>
      </c>
      <c r="S115" s="26" t="s">
        <v>295</v>
      </c>
      <c r="T115" s="12"/>
      <c r="U115" s="15" t="str">
        <f>VLOOKUP(K115,코드!$E$3:$F$5,2)</f>
        <v>G</v>
      </c>
      <c r="V115" s="15" t="str">
        <f t="shared" si="8"/>
        <v>G</v>
      </c>
      <c r="W115" s="16" t="b">
        <f t="shared" ref="W115:W178" si="9">EXACT(U115,V115)</f>
        <v>1</v>
      </c>
    </row>
    <row r="116" spans="1:23" ht="20.100000000000001" customHeight="1" x14ac:dyDescent="0.3">
      <c r="A116" s="26">
        <v>111</v>
      </c>
      <c r="B116" s="31" t="s">
        <v>53</v>
      </c>
      <c r="C116" s="26">
        <v>27912</v>
      </c>
      <c r="D116" s="39" t="s">
        <v>164</v>
      </c>
      <c r="E116" s="20"/>
      <c r="F116" s="32" t="s">
        <v>36</v>
      </c>
      <c r="G116" s="39" t="s">
        <v>41</v>
      </c>
      <c r="H116" s="20"/>
      <c r="I116" s="40">
        <v>1537</v>
      </c>
      <c r="J116" s="20"/>
      <c r="K116" s="31" t="s">
        <v>11</v>
      </c>
      <c r="L116" s="31" t="s">
        <v>256</v>
      </c>
      <c r="M116" s="22" t="s">
        <v>279</v>
      </c>
      <c r="N116" s="31" t="s">
        <v>281</v>
      </c>
      <c r="O116" s="26" t="s">
        <v>287</v>
      </c>
      <c r="P116" s="21" t="s">
        <v>49</v>
      </c>
      <c r="Q116" s="23" t="str">
        <f>VLOOKUP(P116,코드!$B$3:$C$10,2)</f>
        <v>단순 미활용</v>
      </c>
      <c r="R116" s="26" t="s">
        <v>268</v>
      </c>
      <c r="S116" s="26" t="s">
        <v>295</v>
      </c>
      <c r="T116" s="12"/>
      <c r="U116" s="15" t="str">
        <f>VLOOKUP(K116,코드!$E$3:$F$5,2)</f>
        <v>G</v>
      </c>
      <c r="V116" s="15" t="str">
        <f t="shared" si="8"/>
        <v>G</v>
      </c>
      <c r="W116" s="16" t="b">
        <f t="shared" si="9"/>
        <v>1</v>
      </c>
    </row>
    <row r="117" spans="1:23" ht="20.100000000000001" customHeight="1" x14ac:dyDescent="0.3">
      <c r="A117" s="26">
        <v>112</v>
      </c>
      <c r="B117" s="31" t="s">
        <v>53</v>
      </c>
      <c r="C117" s="26">
        <v>27912</v>
      </c>
      <c r="D117" s="39" t="s">
        <v>165</v>
      </c>
      <c r="E117" s="20"/>
      <c r="F117" s="32" t="s">
        <v>36</v>
      </c>
      <c r="G117" s="39" t="s">
        <v>41</v>
      </c>
      <c r="H117" s="20"/>
      <c r="I117" s="40">
        <v>269</v>
      </c>
      <c r="J117" s="20"/>
      <c r="K117" s="31" t="s">
        <v>11</v>
      </c>
      <c r="L117" s="31" t="s">
        <v>256</v>
      </c>
      <c r="M117" s="22" t="s">
        <v>279</v>
      </c>
      <c r="N117" s="31" t="s">
        <v>281</v>
      </c>
      <c r="O117" s="26" t="s">
        <v>287</v>
      </c>
      <c r="P117" s="21" t="s">
        <v>49</v>
      </c>
      <c r="Q117" s="23" t="str">
        <f>VLOOKUP(P117,코드!$B$3:$C$10,2)</f>
        <v>단순 미활용</v>
      </c>
      <c r="R117" s="26" t="s">
        <v>268</v>
      </c>
      <c r="S117" s="26" t="s">
        <v>295</v>
      </c>
      <c r="T117" s="12"/>
      <c r="U117" s="15" t="str">
        <f>VLOOKUP(K117,코드!$E$3:$F$5,2)</f>
        <v>G</v>
      </c>
      <c r="V117" s="15" t="str">
        <f t="shared" si="8"/>
        <v>G</v>
      </c>
      <c r="W117" s="16" t="b">
        <f t="shared" si="9"/>
        <v>1</v>
      </c>
    </row>
    <row r="118" spans="1:23" ht="20.100000000000001" customHeight="1" x14ac:dyDescent="0.3">
      <c r="A118" s="26">
        <v>113</v>
      </c>
      <c r="B118" s="31" t="s">
        <v>53</v>
      </c>
      <c r="C118" s="26">
        <v>27912</v>
      </c>
      <c r="D118" s="39" t="s">
        <v>166</v>
      </c>
      <c r="E118" s="20"/>
      <c r="F118" s="32" t="s">
        <v>36</v>
      </c>
      <c r="G118" s="39" t="s">
        <v>39</v>
      </c>
      <c r="H118" s="20"/>
      <c r="I118" s="40">
        <v>522</v>
      </c>
      <c r="J118" s="20"/>
      <c r="K118" s="31" t="s">
        <v>11</v>
      </c>
      <c r="L118" s="31" t="s">
        <v>256</v>
      </c>
      <c r="M118" s="22" t="s">
        <v>279</v>
      </c>
      <c r="N118" s="31" t="s">
        <v>281</v>
      </c>
      <c r="O118" s="26" t="s">
        <v>288</v>
      </c>
      <c r="P118" s="21" t="s">
        <v>49</v>
      </c>
      <c r="Q118" s="23" t="str">
        <f>VLOOKUP(P118,코드!$B$3:$C$10,2)</f>
        <v>단순 미활용</v>
      </c>
      <c r="R118" s="26" t="s">
        <v>268</v>
      </c>
      <c r="S118" s="26" t="s">
        <v>295</v>
      </c>
      <c r="T118" s="12"/>
      <c r="U118" s="15" t="str">
        <f>VLOOKUP(K118,코드!$E$3:$F$5,2)</f>
        <v>G</v>
      </c>
      <c r="V118" s="15" t="str">
        <f t="shared" si="8"/>
        <v>G</v>
      </c>
      <c r="W118" s="16" t="b">
        <f t="shared" si="9"/>
        <v>1</v>
      </c>
    </row>
    <row r="119" spans="1:23" ht="20.100000000000001" customHeight="1" x14ac:dyDescent="0.3">
      <c r="A119" s="26">
        <v>114</v>
      </c>
      <c r="B119" s="31" t="s">
        <v>53</v>
      </c>
      <c r="C119" s="26">
        <v>27912</v>
      </c>
      <c r="D119" s="39" t="s">
        <v>167</v>
      </c>
      <c r="E119" s="20"/>
      <c r="F119" s="32" t="s">
        <v>36</v>
      </c>
      <c r="G119" s="39" t="s">
        <v>39</v>
      </c>
      <c r="H119" s="20"/>
      <c r="I119" s="40">
        <v>1626</v>
      </c>
      <c r="J119" s="20"/>
      <c r="K119" s="31" t="s">
        <v>11</v>
      </c>
      <c r="L119" s="31" t="s">
        <v>256</v>
      </c>
      <c r="M119" s="22" t="s">
        <v>279</v>
      </c>
      <c r="N119" s="31" t="s">
        <v>281</v>
      </c>
      <c r="O119" s="26" t="s">
        <v>288</v>
      </c>
      <c r="P119" s="21" t="s">
        <v>49</v>
      </c>
      <c r="Q119" s="23" t="str">
        <f>VLOOKUP(P119,코드!$B$3:$C$10,2)</f>
        <v>단순 미활용</v>
      </c>
      <c r="R119" s="26" t="s">
        <v>268</v>
      </c>
      <c r="S119" s="26" t="s">
        <v>295</v>
      </c>
      <c r="T119" s="12"/>
      <c r="U119" s="15" t="str">
        <f>VLOOKUP(K119,코드!$E$3:$F$5,2)</f>
        <v>G</v>
      </c>
      <c r="V119" s="15" t="str">
        <f t="shared" si="8"/>
        <v>G</v>
      </c>
      <c r="W119" s="16" t="b">
        <f t="shared" si="9"/>
        <v>1</v>
      </c>
    </row>
    <row r="120" spans="1:23" ht="20.100000000000001" customHeight="1" x14ac:dyDescent="0.3">
      <c r="A120" s="26">
        <v>115</v>
      </c>
      <c r="B120" s="31" t="s">
        <v>53</v>
      </c>
      <c r="C120" s="26">
        <v>27912</v>
      </c>
      <c r="D120" s="39" t="s">
        <v>168</v>
      </c>
      <c r="E120" s="20"/>
      <c r="F120" s="32" t="s">
        <v>36</v>
      </c>
      <c r="G120" s="39" t="s">
        <v>39</v>
      </c>
      <c r="H120" s="20"/>
      <c r="I120" s="40">
        <v>1082</v>
      </c>
      <c r="J120" s="20"/>
      <c r="K120" s="31" t="s">
        <v>11</v>
      </c>
      <c r="L120" s="31" t="s">
        <v>256</v>
      </c>
      <c r="M120" s="22" t="s">
        <v>279</v>
      </c>
      <c r="N120" s="31" t="s">
        <v>281</v>
      </c>
      <c r="O120" s="26" t="s">
        <v>288</v>
      </c>
      <c r="P120" s="21" t="s">
        <v>49</v>
      </c>
      <c r="Q120" s="23" t="str">
        <f>VLOOKUP(P120,코드!$B$3:$C$10,2)</f>
        <v>단순 미활용</v>
      </c>
      <c r="R120" s="26" t="s">
        <v>268</v>
      </c>
      <c r="S120" s="26" t="s">
        <v>295</v>
      </c>
      <c r="T120" s="12"/>
      <c r="U120" s="15" t="str">
        <f>VLOOKUP(K120,코드!$E$3:$F$5,2)</f>
        <v>G</v>
      </c>
      <c r="V120" s="15" t="str">
        <f t="shared" si="8"/>
        <v>G</v>
      </c>
      <c r="W120" s="16" t="b">
        <f t="shared" si="9"/>
        <v>1</v>
      </c>
    </row>
    <row r="121" spans="1:23" ht="20.100000000000001" customHeight="1" x14ac:dyDescent="0.3">
      <c r="A121" s="26">
        <v>116</v>
      </c>
      <c r="B121" s="31" t="s">
        <v>53</v>
      </c>
      <c r="C121" s="26">
        <v>27912</v>
      </c>
      <c r="D121" s="39" t="s">
        <v>169</v>
      </c>
      <c r="E121" s="20"/>
      <c r="F121" s="32" t="s">
        <v>36</v>
      </c>
      <c r="G121" s="39" t="s">
        <v>39</v>
      </c>
      <c r="H121" s="20"/>
      <c r="I121" s="40">
        <v>312</v>
      </c>
      <c r="J121" s="20"/>
      <c r="K121" s="31" t="s">
        <v>11</v>
      </c>
      <c r="L121" s="31" t="s">
        <v>256</v>
      </c>
      <c r="M121" s="22" t="s">
        <v>279</v>
      </c>
      <c r="N121" s="31" t="s">
        <v>281</v>
      </c>
      <c r="O121" s="26" t="s">
        <v>288</v>
      </c>
      <c r="P121" s="21" t="s">
        <v>49</v>
      </c>
      <c r="Q121" s="23" t="str">
        <f>VLOOKUP(P121,코드!$B$3:$C$10,2)</f>
        <v>단순 미활용</v>
      </c>
      <c r="R121" s="26" t="s">
        <v>268</v>
      </c>
      <c r="S121" s="26" t="s">
        <v>295</v>
      </c>
      <c r="T121" s="12"/>
      <c r="U121" s="15" t="str">
        <f>VLOOKUP(K121,코드!$E$3:$F$5,2)</f>
        <v>G</v>
      </c>
      <c r="V121" s="15" t="str">
        <f t="shared" si="8"/>
        <v>G</v>
      </c>
      <c r="W121" s="16" t="b">
        <f t="shared" si="9"/>
        <v>1</v>
      </c>
    </row>
    <row r="122" spans="1:23" ht="20.100000000000001" customHeight="1" x14ac:dyDescent="0.3">
      <c r="A122" s="26">
        <v>117</v>
      </c>
      <c r="B122" s="31" t="s">
        <v>53</v>
      </c>
      <c r="C122" s="26">
        <v>27912</v>
      </c>
      <c r="D122" s="39" t="s">
        <v>170</v>
      </c>
      <c r="E122" s="20"/>
      <c r="F122" s="32" t="s">
        <v>36</v>
      </c>
      <c r="G122" s="39" t="s">
        <v>39</v>
      </c>
      <c r="H122" s="20"/>
      <c r="I122" s="40">
        <v>908</v>
      </c>
      <c r="J122" s="20"/>
      <c r="K122" s="31" t="s">
        <v>11</v>
      </c>
      <c r="L122" s="31" t="s">
        <v>256</v>
      </c>
      <c r="M122" s="22" t="s">
        <v>279</v>
      </c>
      <c r="N122" s="31" t="s">
        <v>281</v>
      </c>
      <c r="O122" s="26" t="s">
        <v>288</v>
      </c>
      <c r="P122" s="21" t="s">
        <v>49</v>
      </c>
      <c r="Q122" s="23" t="str">
        <f>VLOOKUP(P122,코드!$B$3:$C$10,2)</f>
        <v>단순 미활용</v>
      </c>
      <c r="R122" s="26" t="s">
        <v>268</v>
      </c>
      <c r="S122" s="26" t="s">
        <v>295</v>
      </c>
      <c r="T122" s="12"/>
      <c r="U122" s="15" t="str">
        <f>VLOOKUP(K122,코드!$E$3:$F$5,2)</f>
        <v>G</v>
      </c>
      <c r="V122" s="15" t="str">
        <f t="shared" si="8"/>
        <v>G</v>
      </c>
      <c r="W122" s="16" t="b">
        <f t="shared" si="9"/>
        <v>1</v>
      </c>
    </row>
    <row r="123" spans="1:23" ht="20.100000000000001" customHeight="1" x14ac:dyDescent="0.3">
      <c r="A123" s="26">
        <v>118</v>
      </c>
      <c r="B123" s="31" t="s">
        <v>53</v>
      </c>
      <c r="C123" s="26">
        <v>27912</v>
      </c>
      <c r="D123" s="39" t="s">
        <v>171</v>
      </c>
      <c r="E123" s="20"/>
      <c r="F123" s="32" t="s">
        <v>36</v>
      </c>
      <c r="G123" s="39" t="s">
        <v>39</v>
      </c>
      <c r="H123" s="20"/>
      <c r="I123" s="40">
        <v>979</v>
      </c>
      <c r="J123" s="20"/>
      <c r="K123" s="31" t="s">
        <v>11</v>
      </c>
      <c r="L123" s="31" t="s">
        <v>256</v>
      </c>
      <c r="M123" s="22" t="s">
        <v>279</v>
      </c>
      <c r="N123" s="31" t="s">
        <v>281</v>
      </c>
      <c r="O123" s="26" t="s">
        <v>288</v>
      </c>
      <c r="P123" s="21" t="s">
        <v>49</v>
      </c>
      <c r="Q123" s="23" t="str">
        <f>VLOOKUP(P123,코드!$B$3:$C$10,2)</f>
        <v>단순 미활용</v>
      </c>
      <c r="R123" s="26" t="s">
        <v>268</v>
      </c>
      <c r="S123" s="26" t="s">
        <v>295</v>
      </c>
      <c r="T123" s="12"/>
      <c r="U123" s="15" t="str">
        <f>VLOOKUP(K123,코드!$E$3:$F$5,2)</f>
        <v>G</v>
      </c>
      <c r="V123" s="15" t="str">
        <f t="shared" si="8"/>
        <v>G</v>
      </c>
      <c r="W123" s="16" t="b">
        <f t="shared" si="9"/>
        <v>1</v>
      </c>
    </row>
    <row r="124" spans="1:23" ht="20.100000000000001" customHeight="1" x14ac:dyDescent="0.3">
      <c r="A124" s="26">
        <v>119</v>
      </c>
      <c r="B124" s="31" t="s">
        <v>53</v>
      </c>
      <c r="C124" s="26">
        <v>27912</v>
      </c>
      <c r="D124" s="39" t="s">
        <v>172</v>
      </c>
      <c r="E124" s="20"/>
      <c r="F124" s="32" t="s">
        <v>36</v>
      </c>
      <c r="G124" s="39" t="s">
        <v>39</v>
      </c>
      <c r="H124" s="20"/>
      <c r="I124" s="40">
        <v>366</v>
      </c>
      <c r="J124" s="20"/>
      <c r="K124" s="31" t="s">
        <v>11</v>
      </c>
      <c r="L124" s="31" t="s">
        <v>256</v>
      </c>
      <c r="M124" s="22" t="s">
        <v>279</v>
      </c>
      <c r="N124" s="31" t="s">
        <v>281</v>
      </c>
      <c r="O124" s="26" t="s">
        <v>288</v>
      </c>
      <c r="P124" s="21" t="s">
        <v>49</v>
      </c>
      <c r="Q124" s="23" t="str">
        <f>VLOOKUP(P124,코드!$B$3:$C$10,2)</f>
        <v>단순 미활용</v>
      </c>
      <c r="R124" s="26" t="s">
        <v>268</v>
      </c>
      <c r="S124" s="26" t="s">
        <v>295</v>
      </c>
      <c r="T124" s="12"/>
      <c r="U124" s="15" t="str">
        <f>VLOOKUP(K124,코드!$E$3:$F$5,2)</f>
        <v>G</v>
      </c>
      <c r="V124" s="15" t="str">
        <f t="shared" si="8"/>
        <v>G</v>
      </c>
      <c r="W124" s="16" t="b">
        <f t="shared" si="9"/>
        <v>1</v>
      </c>
    </row>
    <row r="125" spans="1:23" ht="20.100000000000001" customHeight="1" x14ac:dyDescent="0.3">
      <c r="A125" s="26">
        <v>120</v>
      </c>
      <c r="B125" s="31" t="s">
        <v>53</v>
      </c>
      <c r="C125" s="26">
        <v>27912</v>
      </c>
      <c r="D125" s="39" t="s">
        <v>173</v>
      </c>
      <c r="E125" s="20"/>
      <c r="F125" s="32" t="s">
        <v>36</v>
      </c>
      <c r="G125" s="39" t="s">
        <v>39</v>
      </c>
      <c r="H125" s="20"/>
      <c r="I125" s="40">
        <v>620</v>
      </c>
      <c r="J125" s="20"/>
      <c r="K125" s="31" t="s">
        <v>11</v>
      </c>
      <c r="L125" s="31" t="s">
        <v>256</v>
      </c>
      <c r="M125" s="22" t="s">
        <v>279</v>
      </c>
      <c r="N125" s="31" t="s">
        <v>281</v>
      </c>
      <c r="O125" s="26" t="s">
        <v>288</v>
      </c>
      <c r="P125" s="21" t="s">
        <v>49</v>
      </c>
      <c r="Q125" s="23" t="str">
        <f>VLOOKUP(P125,코드!$B$3:$C$10,2)</f>
        <v>단순 미활용</v>
      </c>
      <c r="R125" s="26" t="s">
        <v>268</v>
      </c>
      <c r="S125" s="26" t="s">
        <v>295</v>
      </c>
      <c r="T125" s="12"/>
      <c r="U125" s="15" t="str">
        <f>VLOOKUP(K125,코드!$E$3:$F$5,2)</f>
        <v>G</v>
      </c>
      <c r="V125" s="15" t="str">
        <f t="shared" si="8"/>
        <v>G</v>
      </c>
      <c r="W125" s="16" t="b">
        <f t="shared" si="9"/>
        <v>1</v>
      </c>
    </row>
    <row r="126" spans="1:23" ht="20.100000000000001" customHeight="1" x14ac:dyDescent="0.3">
      <c r="A126" s="26">
        <v>121</v>
      </c>
      <c r="B126" s="31" t="s">
        <v>53</v>
      </c>
      <c r="C126" s="26">
        <v>27912</v>
      </c>
      <c r="D126" s="39" t="s">
        <v>174</v>
      </c>
      <c r="E126" s="20"/>
      <c r="F126" s="32" t="s">
        <v>36</v>
      </c>
      <c r="G126" s="39" t="s">
        <v>39</v>
      </c>
      <c r="H126" s="20"/>
      <c r="I126" s="40">
        <v>288</v>
      </c>
      <c r="J126" s="20"/>
      <c r="K126" s="31" t="s">
        <v>11</v>
      </c>
      <c r="L126" s="31" t="s">
        <v>256</v>
      </c>
      <c r="M126" s="22" t="s">
        <v>279</v>
      </c>
      <c r="N126" s="31" t="s">
        <v>281</v>
      </c>
      <c r="O126" s="26" t="s">
        <v>288</v>
      </c>
      <c r="P126" s="21" t="s">
        <v>49</v>
      </c>
      <c r="Q126" s="23" t="str">
        <f>VLOOKUP(P126,코드!$B$3:$C$10,2)</f>
        <v>단순 미활용</v>
      </c>
      <c r="R126" s="26" t="s">
        <v>268</v>
      </c>
      <c r="S126" s="26" t="s">
        <v>295</v>
      </c>
      <c r="T126" s="12"/>
      <c r="U126" s="15" t="str">
        <f>VLOOKUP(K126,코드!$E$3:$F$5,2)</f>
        <v>G</v>
      </c>
      <c r="V126" s="15" t="str">
        <f t="shared" si="8"/>
        <v>G</v>
      </c>
      <c r="W126" s="16" t="b">
        <f t="shared" si="9"/>
        <v>1</v>
      </c>
    </row>
    <row r="127" spans="1:23" ht="20.100000000000001" customHeight="1" x14ac:dyDescent="0.3">
      <c r="A127" s="26">
        <v>122</v>
      </c>
      <c r="B127" s="31" t="s">
        <v>53</v>
      </c>
      <c r="C127" s="26">
        <v>27912</v>
      </c>
      <c r="D127" s="39" t="s">
        <v>175</v>
      </c>
      <c r="E127" s="20"/>
      <c r="F127" s="32" t="s">
        <v>36</v>
      </c>
      <c r="G127" s="39" t="s">
        <v>39</v>
      </c>
      <c r="H127" s="20"/>
      <c r="I127" s="40">
        <v>361</v>
      </c>
      <c r="J127" s="20"/>
      <c r="K127" s="31" t="s">
        <v>11</v>
      </c>
      <c r="L127" s="31" t="s">
        <v>256</v>
      </c>
      <c r="M127" s="22" t="s">
        <v>279</v>
      </c>
      <c r="N127" s="31" t="s">
        <v>281</v>
      </c>
      <c r="O127" s="26" t="s">
        <v>288</v>
      </c>
      <c r="P127" s="21" t="s">
        <v>49</v>
      </c>
      <c r="Q127" s="23" t="str">
        <f>VLOOKUP(P127,코드!$B$3:$C$10,2)</f>
        <v>단순 미활용</v>
      </c>
      <c r="R127" s="26" t="s">
        <v>268</v>
      </c>
      <c r="S127" s="26" t="s">
        <v>295</v>
      </c>
      <c r="T127" s="12"/>
      <c r="U127" s="15" t="str">
        <f>VLOOKUP(K127,코드!$E$3:$F$5,2)</f>
        <v>G</v>
      </c>
      <c r="V127" s="15" t="str">
        <f t="shared" si="8"/>
        <v>G</v>
      </c>
      <c r="W127" s="16" t="b">
        <f t="shared" si="9"/>
        <v>1</v>
      </c>
    </row>
    <row r="128" spans="1:23" ht="20.100000000000001" customHeight="1" x14ac:dyDescent="0.3">
      <c r="A128" s="26">
        <v>123</v>
      </c>
      <c r="B128" s="31" t="s">
        <v>53</v>
      </c>
      <c r="C128" s="26">
        <v>27912</v>
      </c>
      <c r="D128" s="39" t="s">
        <v>176</v>
      </c>
      <c r="E128" s="20"/>
      <c r="F128" s="32" t="s">
        <v>36</v>
      </c>
      <c r="G128" s="39" t="s">
        <v>39</v>
      </c>
      <c r="H128" s="20"/>
      <c r="I128" s="40">
        <v>830</v>
      </c>
      <c r="J128" s="20"/>
      <c r="K128" s="31" t="s">
        <v>11</v>
      </c>
      <c r="L128" s="31" t="s">
        <v>256</v>
      </c>
      <c r="M128" s="22" t="s">
        <v>279</v>
      </c>
      <c r="N128" s="31" t="s">
        <v>281</v>
      </c>
      <c r="O128" s="26" t="s">
        <v>288</v>
      </c>
      <c r="P128" s="21" t="s">
        <v>49</v>
      </c>
      <c r="Q128" s="23" t="str">
        <f>VLOOKUP(P128,코드!$B$3:$C$10,2)</f>
        <v>단순 미활용</v>
      </c>
      <c r="R128" s="26" t="s">
        <v>268</v>
      </c>
      <c r="S128" s="26" t="s">
        <v>295</v>
      </c>
      <c r="T128" s="12"/>
      <c r="U128" s="15" t="str">
        <f>VLOOKUP(K128,코드!$E$3:$F$5,2)</f>
        <v>G</v>
      </c>
      <c r="V128" s="15" t="str">
        <f t="shared" si="8"/>
        <v>G</v>
      </c>
      <c r="W128" s="16" t="b">
        <f t="shared" si="9"/>
        <v>1</v>
      </c>
    </row>
    <row r="129" spans="1:23" ht="20.100000000000001" customHeight="1" x14ac:dyDescent="0.3">
      <c r="A129" s="26">
        <v>124</v>
      </c>
      <c r="B129" s="31" t="s">
        <v>53</v>
      </c>
      <c r="C129" s="26">
        <v>27912</v>
      </c>
      <c r="D129" s="39" t="s">
        <v>177</v>
      </c>
      <c r="E129" s="20"/>
      <c r="F129" s="32" t="s">
        <v>36</v>
      </c>
      <c r="G129" s="39" t="s">
        <v>39</v>
      </c>
      <c r="H129" s="20"/>
      <c r="I129" s="40">
        <v>1368</v>
      </c>
      <c r="J129" s="20"/>
      <c r="K129" s="31" t="s">
        <v>11</v>
      </c>
      <c r="L129" s="31" t="s">
        <v>256</v>
      </c>
      <c r="M129" s="22" t="s">
        <v>279</v>
      </c>
      <c r="N129" s="31" t="s">
        <v>281</v>
      </c>
      <c r="O129" s="26" t="s">
        <v>288</v>
      </c>
      <c r="P129" s="21" t="s">
        <v>49</v>
      </c>
      <c r="Q129" s="23" t="str">
        <f>VLOOKUP(P129,코드!$B$3:$C$10,2)</f>
        <v>단순 미활용</v>
      </c>
      <c r="R129" s="26" t="s">
        <v>268</v>
      </c>
      <c r="S129" s="26" t="s">
        <v>295</v>
      </c>
      <c r="T129" s="12"/>
      <c r="U129" s="15" t="str">
        <f>VLOOKUP(K129,코드!$E$3:$F$5,2)</f>
        <v>G</v>
      </c>
      <c r="V129" s="15" t="str">
        <f t="shared" si="8"/>
        <v>G</v>
      </c>
      <c r="W129" s="16" t="b">
        <f t="shared" si="9"/>
        <v>1</v>
      </c>
    </row>
    <row r="130" spans="1:23" ht="20.100000000000001" customHeight="1" x14ac:dyDescent="0.3">
      <c r="A130" s="26">
        <v>125</v>
      </c>
      <c r="B130" s="31" t="s">
        <v>53</v>
      </c>
      <c r="C130" s="26">
        <v>27912</v>
      </c>
      <c r="D130" s="39" t="s">
        <v>178</v>
      </c>
      <c r="E130" s="20"/>
      <c r="F130" s="32" t="s">
        <v>36</v>
      </c>
      <c r="G130" s="39" t="s">
        <v>41</v>
      </c>
      <c r="H130" s="20"/>
      <c r="I130" s="40">
        <v>724</v>
      </c>
      <c r="J130" s="20"/>
      <c r="K130" s="31" t="s">
        <v>11</v>
      </c>
      <c r="L130" s="31" t="s">
        <v>256</v>
      </c>
      <c r="M130" s="22" t="s">
        <v>279</v>
      </c>
      <c r="N130" s="31" t="s">
        <v>281</v>
      </c>
      <c r="O130" s="26" t="s">
        <v>287</v>
      </c>
      <c r="P130" s="21" t="s">
        <v>49</v>
      </c>
      <c r="Q130" s="23" t="str">
        <f>VLOOKUP(P130,코드!$B$3:$C$10,2)</f>
        <v>단순 미활용</v>
      </c>
      <c r="R130" s="26" t="s">
        <v>268</v>
      </c>
      <c r="S130" s="26" t="s">
        <v>295</v>
      </c>
      <c r="T130" s="12"/>
      <c r="U130" s="15" t="str">
        <f>VLOOKUP(K130,코드!$E$3:$F$5,2)</f>
        <v>G</v>
      </c>
      <c r="V130" s="15" t="str">
        <f t="shared" si="8"/>
        <v>G</v>
      </c>
      <c r="W130" s="16" t="b">
        <f t="shared" si="9"/>
        <v>1</v>
      </c>
    </row>
    <row r="131" spans="1:23" ht="20.100000000000001" customHeight="1" x14ac:dyDescent="0.3">
      <c r="A131" s="26">
        <v>126</v>
      </c>
      <c r="B131" s="31" t="s">
        <v>53</v>
      </c>
      <c r="C131" s="26">
        <v>27912</v>
      </c>
      <c r="D131" s="39" t="s">
        <v>179</v>
      </c>
      <c r="E131" s="20"/>
      <c r="F131" s="32" t="s">
        <v>36</v>
      </c>
      <c r="G131" s="39" t="s">
        <v>41</v>
      </c>
      <c r="H131" s="20"/>
      <c r="I131" s="40">
        <v>1409</v>
      </c>
      <c r="J131" s="20"/>
      <c r="K131" s="31" t="s">
        <v>11</v>
      </c>
      <c r="L131" s="31" t="s">
        <v>256</v>
      </c>
      <c r="M131" s="22" t="s">
        <v>279</v>
      </c>
      <c r="N131" s="31" t="s">
        <v>281</v>
      </c>
      <c r="O131" s="26" t="s">
        <v>287</v>
      </c>
      <c r="P131" s="21" t="s">
        <v>49</v>
      </c>
      <c r="Q131" s="23" t="str">
        <f>VLOOKUP(P131,코드!$B$3:$C$10,2)</f>
        <v>단순 미활용</v>
      </c>
      <c r="R131" s="26" t="s">
        <v>268</v>
      </c>
      <c r="S131" s="26" t="s">
        <v>295</v>
      </c>
      <c r="T131" s="12"/>
      <c r="U131" s="15" t="str">
        <f>VLOOKUP(K131,코드!$E$3:$F$5,2)</f>
        <v>G</v>
      </c>
      <c r="V131" s="15" t="str">
        <f t="shared" si="8"/>
        <v>G</v>
      </c>
      <c r="W131" s="16" t="b">
        <f t="shared" si="9"/>
        <v>1</v>
      </c>
    </row>
    <row r="132" spans="1:23" ht="20.100000000000001" customHeight="1" x14ac:dyDescent="0.3">
      <c r="A132" s="26">
        <v>127</v>
      </c>
      <c r="B132" s="31" t="s">
        <v>53</v>
      </c>
      <c r="C132" s="26">
        <v>27912</v>
      </c>
      <c r="D132" s="39" t="s">
        <v>180</v>
      </c>
      <c r="E132" s="20"/>
      <c r="F132" s="32" t="s">
        <v>36</v>
      </c>
      <c r="G132" s="39" t="s">
        <v>41</v>
      </c>
      <c r="H132" s="20"/>
      <c r="I132" s="40">
        <v>517</v>
      </c>
      <c r="J132" s="20"/>
      <c r="K132" s="31" t="s">
        <v>11</v>
      </c>
      <c r="L132" s="31" t="s">
        <v>256</v>
      </c>
      <c r="M132" s="22" t="s">
        <v>279</v>
      </c>
      <c r="N132" s="31" t="s">
        <v>281</v>
      </c>
      <c r="O132" s="26" t="s">
        <v>287</v>
      </c>
      <c r="P132" s="21" t="s">
        <v>49</v>
      </c>
      <c r="Q132" s="23" t="str">
        <f>VLOOKUP(P132,코드!$B$3:$C$10,2)</f>
        <v>단순 미활용</v>
      </c>
      <c r="R132" s="26" t="s">
        <v>268</v>
      </c>
      <c r="S132" s="26" t="s">
        <v>295</v>
      </c>
      <c r="T132" s="12"/>
      <c r="U132" s="15" t="str">
        <f>VLOOKUP(K132,코드!$E$3:$F$5,2)</f>
        <v>G</v>
      </c>
      <c r="V132" s="15" t="str">
        <f t="shared" si="8"/>
        <v>G</v>
      </c>
      <c r="W132" s="16" t="b">
        <f t="shared" si="9"/>
        <v>1</v>
      </c>
    </row>
    <row r="133" spans="1:23" ht="20.100000000000001" customHeight="1" x14ac:dyDescent="0.3">
      <c r="A133" s="26">
        <v>128</v>
      </c>
      <c r="B133" s="31" t="s">
        <v>53</v>
      </c>
      <c r="C133" s="26">
        <v>27912</v>
      </c>
      <c r="D133" s="39" t="s">
        <v>181</v>
      </c>
      <c r="E133" s="20"/>
      <c r="F133" s="32" t="s">
        <v>36</v>
      </c>
      <c r="G133" s="39" t="s">
        <v>41</v>
      </c>
      <c r="H133" s="20"/>
      <c r="I133" s="40">
        <v>334</v>
      </c>
      <c r="J133" s="20"/>
      <c r="K133" s="31" t="s">
        <v>11</v>
      </c>
      <c r="L133" s="31" t="s">
        <v>256</v>
      </c>
      <c r="M133" s="22" t="s">
        <v>279</v>
      </c>
      <c r="N133" s="31" t="s">
        <v>281</v>
      </c>
      <c r="O133" s="26" t="s">
        <v>287</v>
      </c>
      <c r="P133" s="21" t="s">
        <v>49</v>
      </c>
      <c r="Q133" s="23" t="str">
        <f>VLOOKUP(P133,코드!$B$3:$C$10,2)</f>
        <v>단순 미활용</v>
      </c>
      <c r="R133" s="26" t="s">
        <v>268</v>
      </c>
      <c r="S133" s="26" t="s">
        <v>295</v>
      </c>
      <c r="T133" s="12"/>
      <c r="U133" s="15" t="str">
        <f>VLOOKUP(K133,코드!$E$3:$F$5,2)</f>
        <v>G</v>
      </c>
      <c r="V133" s="15" t="str">
        <f t="shared" si="8"/>
        <v>G</v>
      </c>
      <c r="W133" s="16" t="b">
        <f t="shared" si="9"/>
        <v>1</v>
      </c>
    </row>
    <row r="134" spans="1:23" ht="20.100000000000001" customHeight="1" x14ac:dyDescent="0.3">
      <c r="A134" s="26">
        <v>129</v>
      </c>
      <c r="B134" s="31" t="s">
        <v>53</v>
      </c>
      <c r="C134" s="26">
        <v>27912</v>
      </c>
      <c r="D134" s="39" t="s">
        <v>182</v>
      </c>
      <c r="E134" s="20"/>
      <c r="F134" s="32" t="s">
        <v>36</v>
      </c>
      <c r="G134" s="39" t="s">
        <v>41</v>
      </c>
      <c r="H134" s="20"/>
      <c r="I134" s="40">
        <v>1160</v>
      </c>
      <c r="J134" s="20"/>
      <c r="K134" s="31" t="s">
        <v>11</v>
      </c>
      <c r="L134" s="31" t="s">
        <v>256</v>
      </c>
      <c r="M134" s="22" t="s">
        <v>279</v>
      </c>
      <c r="N134" s="31" t="s">
        <v>281</v>
      </c>
      <c r="O134" s="26" t="s">
        <v>287</v>
      </c>
      <c r="P134" s="21" t="s">
        <v>49</v>
      </c>
      <c r="Q134" s="23" t="str">
        <f>VLOOKUP(P134,코드!$B$3:$C$10,2)</f>
        <v>단순 미활용</v>
      </c>
      <c r="R134" s="26" t="s">
        <v>268</v>
      </c>
      <c r="S134" s="26" t="s">
        <v>295</v>
      </c>
      <c r="T134" s="12"/>
      <c r="U134" s="15" t="str">
        <f>VLOOKUP(K134,코드!$E$3:$F$5,2)</f>
        <v>G</v>
      </c>
      <c r="V134" s="15" t="str">
        <f t="shared" si="8"/>
        <v>G</v>
      </c>
      <c r="W134" s="16" t="b">
        <f t="shared" si="9"/>
        <v>1</v>
      </c>
    </row>
    <row r="135" spans="1:23" ht="20.100000000000001" customHeight="1" x14ac:dyDescent="0.3">
      <c r="A135" s="26">
        <v>130</v>
      </c>
      <c r="B135" s="31" t="s">
        <v>53</v>
      </c>
      <c r="C135" s="26">
        <v>27912</v>
      </c>
      <c r="D135" s="39" t="s">
        <v>183</v>
      </c>
      <c r="E135" s="20"/>
      <c r="F135" s="32" t="s">
        <v>36</v>
      </c>
      <c r="G135" s="39" t="s">
        <v>41</v>
      </c>
      <c r="H135" s="20"/>
      <c r="I135" s="40">
        <v>645</v>
      </c>
      <c r="J135" s="20"/>
      <c r="K135" s="31" t="s">
        <v>11</v>
      </c>
      <c r="L135" s="31" t="s">
        <v>256</v>
      </c>
      <c r="M135" s="22" t="s">
        <v>279</v>
      </c>
      <c r="N135" s="31" t="s">
        <v>281</v>
      </c>
      <c r="O135" s="26" t="s">
        <v>287</v>
      </c>
      <c r="P135" s="21" t="s">
        <v>49</v>
      </c>
      <c r="Q135" s="23" t="str">
        <f>VLOOKUP(P135,코드!$B$3:$C$10,2)</f>
        <v>단순 미활용</v>
      </c>
      <c r="R135" s="26" t="s">
        <v>268</v>
      </c>
      <c r="S135" s="26" t="s">
        <v>295</v>
      </c>
      <c r="T135" s="12"/>
      <c r="U135" s="15" t="str">
        <f>VLOOKUP(K135,코드!$E$3:$F$5,2)</f>
        <v>G</v>
      </c>
      <c r="V135" s="15" t="str">
        <f t="shared" si="8"/>
        <v>G</v>
      </c>
      <c r="W135" s="16" t="b">
        <f t="shared" si="9"/>
        <v>1</v>
      </c>
    </row>
    <row r="136" spans="1:23" ht="20.100000000000001" customHeight="1" x14ac:dyDescent="0.3">
      <c r="A136" s="26">
        <v>131</v>
      </c>
      <c r="B136" s="31" t="s">
        <v>53</v>
      </c>
      <c r="C136" s="26">
        <v>27912</v>
      </c>
      <c r="D136" s="39" t="s">
        <v>184</v>
      </c>
      <c r="E136" s="20"/>
      <c r="F136" s="32" t="s">
        <v>36</v>
      </c>
      <c r="G136" s="39" t="s">
        <v>39</v>
      </c>
      <c r="H136" s="20"/>
      <c r="I136" s="40">
        <v>390</v>
      </c>
      <c r="J136" s="20"/>
      <c r="K136" s="31" t="s">
        <v>11</v>
      </c>
      <c r="L136" s="31" t="s">
        <v>256</v>
      </c>
      <c r="M136" s="22" t="s">
        <v>279</v>
      </c>
      <c r="N136" s="31" t="s">
        <v>281</v>
      </c>
      <c r="O136" s="26" t="s">
        <v>288</v>
      </c>
      <c r="P136" s="21" t="s">
        <v>49</v>
      </c>
      <c r="Q136" s="23" t="str">
        <f>VLOOKUP(P136,코드!$B$3:$C$10,2)</f>
        <v>단순 미활용</v>
      </c>
      <c r="R136" s="26" t="s">
        <v>268</v>
      </c>
      <c r="S136" s="26" t="s">
        <v>295</v>
      </c>
      <c r="T136" s="12"/>
      <c r="U136" s="15" t="str">
        <f>VLOOKUP(K136,코드!$E$3:$F$5,2)</f>
        <v>G</v>
      </c>
      <c r="V136" s="15" t="str">
        <f t="shared" si="8"/>
        <v>G</v>
      </c>
      <c r="W136" s="16" t="b">
        <f t="shared" si="9"/>
        <v>1</v>
      </c>
    </row>
    <row r="137" spans="1:23" ht="20.100000000000001" customHeight="1" x14ac:dyDescent="0.3">
      <c r="A137" s="26">
        <v>132</v>
      </c>
      <c r="B137" s="31" t="s">
        <v>53</v>
      </c>
      <c r="C137" s="26">
        <v>27912</v>
      </c>
      <c r="D137" s="39" t="s">
        <v>185</v>
      </c>
      <c r="E137" s="20"/>
      <c r="F137" s="32" t="s">
        <v>36</v>
      </c>
      <c r="G137" s="39" t="s">
        <v>41</v>
      </c>
      <c r="H137" s="20"/>
      <c r="I137" s="40">
        <v>50</v>
      </c>
      <c r="J137" s="20"/>
      <c r="K137" s="31" t="s">
        <v>11</v>
      </c>
      <c r="L137" s="31" t="s">
        <v>256</v>
      </c>
      <c r="M137" s="22" t="s">
        <v>279</v>
      </c>
      <c r="N137" s="31" t="s">
        <v>281</v>
      </c>
      <c r="O137" s="26" t="s">
        <v>287</v>
      </c>
      <c r="P137" s="21" t="s">
        <v>49</v>
      </c>
      <c r="Q137" s="23" t="str">
        <f>VLOOKUP(P137,코드!$B$3:$C$10,2)</f>
        <v>단순 미활용</v>
      </c>
      <c r="R137" s="26" t="s">
        <v>268</v>
      </c>
      <c r="S137" s="26" t="s">
        <v>295</v>
      </c>
      <c r="T137" s="12"/>
      <c r="U137" s="15" t="str">
        <f>VLOOKUP(K137,코드!$E$3:$F$5,2)</f>
        <v>G</v>
      </c>
      <c r="V137" s="15" t="str">
        <f t="shared" si="8"/>
        <v>G</v>
      </c>
      <c r="W137" s="16" t="b">
        <f t="shared" si="9"/>
        <v>1</v>
      </c>
    </row>
    <row r="138" spans="1:23" ht="20.100000000000001" customHeight="1" x14ac:dyDescent="0.3">
      <c r="A138" s="26">
        <v>133</v>
      </c>
      <c r="B138" s="31" t="s">
        <v>53</v>
      </c>
      <c r="C138" s="26">
        <v>27912</v>
      </c>
      <c r="D138" s="39" t="s">
        <v>186</v>
      </c>
      <c r="E138" s="20"/>
      <c r="F138" s="32" t="s">
        <v>36</v>
      </c>
      <c r="G138" s="39" t="s">
        <v>41</v>
      </c>
      <c r="H138" s="20"/>
      <c r="I138" s="40">
        <v>122</v>
      </c>
      <c r="J138" s="20"/>
      <c r="K138" s="31" t="s">
        <v>11</v>
      </c>
      <c r="L138" s="31" t="s">
        <v>256</v>
      </c>
      <c r="M138" s="22" t="s">
        <v>279</v>
      </c>
      <c r="N138" s="31" t="s">
        <v>281</v>
      </c>
      <c r="O138" s="26" t="s">
        <v>287</v>
      </c>
      <c r="P138" s="21" t="s">
        <v>49</v>
      </c>
      <c r="Q138" s="23" t="str">
        <f>VLOOKUP(P138,코드!$B$3:$C$10,2)</f>
        <v>단순 미활용</v>
      </c>
      <c r="R138" s="26" t="s">
        <v>268</v>
      </c>
      <c r="S138" s="26" t="s">
        <v>295</v>
      </c>
      <c r="T138" s="12"/>
      <c r="U138" s="15" t="str">
        <f>VLOOKUP(K138,코드!$E$3:$F$5,2)</f>
        <v>G</v>
      </c>
      <c r="V138" s="15" t="str">
        <f t="shared" si="8"/>
        <v>G</v>
      </c>
      <c r="W138" s="16" t="b">
        <f t="shared" si="9"/>
        <v>1</v>
      </c>
    </row>
    <row r="139" spans="1:23" ht="20.100000000000001" customHeight="1" x14ac:dyDescent="0.3">
      <c r="A139" s="26">
        <v>134</v>
      </c>
      <c r="B139" s="31" t="s">
        <v>53</v>
      </c>
      <c r="C139" s="26">
        <v>27912</v>
      </c>
      <c r="D139" s="39" t="s">
        <v>187</v>
      </c>
      <c r="E139" s="20"/>
      <c r="F139" s="32" t="s">
        <v>36</v>
      </c>
      <c r="G139" s="39" t="s">
        <v>39</v>
      </c>
      <c r="H139" s="20"/>
      <c r="I139" s="40">
        <v>252</v>
      </c>
      <c r="J139" s="20"/>
      <c r="K139" s="31" t="s">
        <v>11</v>
      </c>
      <c r="L139" s="31" t="s">
        <v>256</v>
      </c>
      <c r="M139" s="22" t="s">
        <v>279</v>
      </c>
      <c r="N139" s="31" t="s">
        <v>281</v>
      </c>
      <c r="O139" s="26" t="s">
        <v>288</v>
      </c>
      <c r="P139" s="21" t="s">
        <v>49</v>
      </c>
      <c r="Q139" s="23" t="str">
        <f>VLOOKUP(P139,코드!$B$3:$C$10,2)</f>
        <v>단순 미활용</v>
      </c>
      <c r="R139" s="26" t="s">
        <v>268</v>
      </c>
      <c r="S139" s="26" t="s">
        <v>295</v>
      </c>
      <c r="T139" s="12"/>
      <c r="U139" s="15" t="str">
        <f>VLOOKUP(K139,코드!$E$3:$F$5,2)</f>
        <v>G</v>
      </c>
      <c r="V139" s="15" t="str">
        <f t="shared" si="8"/>
        <v>G</v>
      </c>
      <c r="W139" s="16" t="b">
        <f t="shared" si="9"/>
        <v>1</v>
      </c>
    </row>
    <row r="140" spans="1:23" ht="20.100000000000001" customHeight="1" x14ac:dyDescent="0.3">
      <c r="A140" s="26">
        <v>135</v>
      </c>
      <c r="B140" s="31" t="s">
        <v>53</v>
      </c>
      <c r="C140" s="26">
        <v>27912</v>
      </c>
      <c r="D140" s="39" t="s">
        <v>188</v>
      </c>
      <c r="E140" s="20"/>
      <c r="F140" s="32" t="s">
        <v>36</v>
      </c>
      <c r="G140" s="39" t="s">
        <v>39</v>
      </c>
      <c r="H140" s="20"/>
      <c r="I140" s="40">
        <v>164</v>
      </c>
      <c r="J140" s="20"/>
      <c r="K140" s="31" t="s">
        <v>11</v>
      </c>
      <c r="L140" s="31" t="s">
        <v>256</v>
      </c>
      <c r="M140" s="22" t="s">
        <v>279</v>
      </c>
      <c r="N140" s="31" t="s">
        <v>281</v>
      </c>
      <c r="O140" s="26" t="s">
        <v>288</v>
      </c>
      <c r="P140" s="21" t="s">
        <v>49</v>
      </c>
      <c r="Q140" s="23" t="str">
        <f>VLOOKUP(P140,코드!$B$3:$C$10,2)</f>
        <v>단순 미활용</v>
      </c>
      <c r="R140" s="26" t="s">
        <v>268</v>
      </c>
      <c r="S140" s="26" t="s">
        <v>295</v>
      </c>
      <c r="T140" s="12"/>
      <c r="U140" s="15" t="str">
        <f>VLOOKUP(K140,코드!$E$3:$F$5,2)</f>
        <v>G</v>
      </c>
      <c r="V140" s="15" t="str">
        <f t="shared" si="8"/>
        <v>G</v>
      </c>
      <c r="W140" s="16" t="b">
        <f t="shared" si="9"/>
        <v>1</v>
      </c>
    </row>
    <row r="141" spans="1:23" ht="20.100000000000001" customHeight="1" x14ac:dyDescent="0.3">
      <c r="A141" s="26">
        <v>136</v>
      </c>
      <c r="B141" s="31" t="s">
        <v>53</v>
      </c>
      <c r="C141" s="26">
        <v>27912</v>
      </c>
      <c r="D141" s="39" t="s">
        <v>189</v>
      </c>
      <c r="E141" s="20"/>
      <c r="F141" s="32" t="s">
        <v>36</v>
      </c>
      <c r="G141" s="39" t="s">
        <v>39</v>
      </c>
      <c r="H141" s="20"/>
      <c r="I141" s="40">
        <v>240</v>
      </c>
      <c r="J141" s="20"/>
      <c r="K141" s="31" t="s">
        <v>11</v>
      </c>
      <c r="L141" s="31" t="s">
        <v>256</v>
      </c>
      <c r="M141" s="22" t="s">
        <v>279</v>
      </c>
      <c r="N141" s="31" t="s">
        <v>281</v>
      </c>
      <c r="O141" s="26" t="s">
        <v>288</v>
      </c>
      <c r="P141" s="21" t="s">
        <v>49</v>
      </c>
      <c r="Q141" s="23" t="str">
        <f>VLOOKUP(P141,코드!$B$3:$C$10,2)</f>
        <v>단순 미활용</v>
      </c>
      <c r="R141" s="26" t="s">
        <v>268</v>
      </c>
      <c r="S141" s="26" t="s">
        <v>295</v>
      </c>
      <c r="T141" s="12"/>
      <c r="U141" s="15" t="str">
        <f>VLOOKUP(K141,코드!$E$3:$F$5,2)</f>
        <v>G</v>
      </c>
      <c r="V141" s="15" t="str">
        <f t="shared" si="8"/>
        <v>G</v>
      </c>
      <c r="W141" s="16" t="b">
        <f t="shared" si="9"/>
        <v>1</v>
      </c>
    </row>
    <row r="142" spans="1:23" ht="20.100000000000001" customHeight="1" x14ac:dyDescent="0.3">
      <c r="A142" s="26">
        <v>137</v>
      </c>
      <c r="B142" s="31" t="s">
        <v>53</v>
      </c>
      <c r="C142" s="26">
        <v>27912</v>
      </c>
      <c r="D142" s="39" t="s">
        <v>190</v>
      </c>
      <c r="E142" s="20"/>
      <c r="F142" s="32" t="s">
        <v>36</v>
      </c>
      <c r="G142" s="39" t="s">
        <v>39</v>
      </c>
      <c r="H142" s="20"/>
      <c r="I142" s="40">
        <v>106</v>
      </c>
      <c r="J142" s="20"/>
      <c r="K142" s="31" t="s">
        <v>11</v>
      </c>
      <c r="L142" s="31" t="s">
        <v>256</v>
      </c>
      <c r="M142" s="22" t="s">
        <v>279</v>
      </c>
      <c r="N142" s="31" t="s">
        <v>281</v>
      </c>
      <c r="O142" s="26" t="s">
        <v>288</v>
      </c>
      <c r="P142" s="21" t="s">
        <v>49</v>
      </c>
      <c r="Q142" s="23" t="str">
        <f>VLOOKUP(P142,코드!$B$3:$C$10,2)</f>
        <v>단순 미활용</v>
      </c>
      <c r="R142" s="26" t="s">
        <v>268</v>
      </c>
      <c r="S142" s="26" t="s">
        <v>295</v>
      </c>
      <c r="T142" s="12"/>
      <c r="U142" s="15" t="str">
        <f>VLOOKUP(K142,코드!$E$3:$F$5,2)</f>
        <v>G</v>
      </c>
      <c r="V142" s="15" t="str">
        <f t="shared" si="8"/>
        <v>G</v>
      </c>
      <c r="W142" s="16" t="b">
        <f t="shared" si="9"/>
        <v>1</v>
      </c>
    </row>
    <row r="143" spans="1:23" ht="20.100000000000001" customHeight="1" x14ac:dyDescent="0.3">
      <c r="A143" s="26">
        <v>138</v>
      </c>
      <c r="B143" s="31" t="s">
        <v>53</v>
      </c>
      <c r="C143" s="26">
        <v>27912</v>
      </c>
      <c r="D143" s="45" t="s">
        <v>191</v>
      </c>
      <c r="E143" s="20"/>
      <c r="F143" s="36" t="s">
        <v>36</v>
      </c>
      <c r="G143" s="45" t="s">
        <v>41</v>
      </c>
      <c r="H143" s="20"/>
      <c r="I143" s="46">
        <v>336</v>
      </c>
      <c r="J143" s="20"/>
      <c r="K143" s="35" t="s">
        <v>11</v>
      </c>
      <c r="L143" s="35" t="s">
        <v>256</v>
      </c>
      <c r="M143" s="22" t="s">
        <v>279</v>
      </c>
      <c r="N143" s="31" t="s">
        <v>281</v>
      </c>
      <c r="O143" s="26" t="s">
        <v>287</v>
      </c>
      <c r="P143" s="21" t="s">
        <v>49</v>
      </c>
      <c r="Q143" s="23" t="str">
        <f>VLOOKUP(P143,코드!$B$3:$C$10,2)</f>
        <v>단순 미활용</v>
      </c>
      <c r="R143" s="26" t="s">
        <v>268</v>
      </c>
      <c r="S143" s="26" t="s">
        <v>295</v>
      </c>
      <c r="T143" s="12"/>
      <c r="U143" s="15" t="str">
        <f>VLOOKUP(K143,코드!$E$3:$F$5,2)</f>
        <v>G</v>
      </c>
      <c r="V143" s="15" t="str">
        <f t="shared" si="8"/>
        <v>G</v>
      </c>
      <c r="W143" s="16" t="b">
        <f t="shared" si="9"/>
        <v>1</v>
      </c>
    </row>
    <row r="144" spans="1:23" ht="20.100000000000001" customHeight="1" x14ac:dyDescent="0.3">
      <c r="A144" s="26">
        <v>139</v>
      </c>
      <c r="B144" s="31" t="s">
        <v>53</v>
      </c>
      <c r="C144" s="26">
        <v>27912</v>
      </c>
      <c r="D144" s="45" t="s">
        <v>192</v>
      </c>
      <c r="E144" s="20"/>
      <c r="F144" s="36" t="s">
        <v>36</v>
      </c>
      <c r="G144" s="45" t="s">
        <v>259</v>
      </c>
      <c r="H144" s="20"/>
      <c r="I144" s="46">
        <v>2</v>
      </c>
      <c r="J144" s="20"/>
      <c r="K144" s="35" t="s">
        <v>11</v>
      </c>
      <c r="L144" s="35" t="s">
        <v>256</v>
      </c>
      <c r="M144" s="22" t="s">
        <v>279</v>
      </c>
      <c r="N144" s="31" t="s">
        <v>281</v>
      </c>
      <c r="O144" s="26" t="s">
        <v>267</v>
      </c>
      <c r="P144" s="21" t="s">
        <v>49</v>
      </c>
      <c r="Q144" s="23" t="str">
        <f>VLOOKUP(P144,코드!$B$3:$C$10,2)</f>
        <v>단순 미활용</v>
      </c>
      <c r="R144" s="26" t="s">
        <v>272</v>
      </c>
      <c r="S144" s="26" t="s">
        <v>295</v>
      </c>
      <c r="T144" s="12"/>
      <c r="U144" s="15" t="str">
        <f>VLOOKUP(K144,코드!$E$3:$F$5,2)</f>
        <v>G</v>
      </c>
      <c r="V144" s="15" t="str">
        <f t="shared" si="8"/>
        <v>G</v>
      </c>
      <c r="W144" s="16" t="b">
        <f t="shared" si="9"/>
        <v>1</v>
      </c>
    </row>
    <row r="145" spans="1:23" ht="20.100000000000001" customHeight="1" x14ac:dyDescent="0.3">
      <c r="A145" s="26">
        <v>140</v>
      </c>
      <c r="B145" s="31" t="s">
        <v>53</v>
      </c>
      <c r="C145" s="26">
        <v>27912</v>
      </c>
      <c r="D145" s="45" t="s">
        <v>193</v>
      </c>
      <c r="E145" s="20"/>
      <c r="F145" s="36" t="s">
        <v>36</v>
      </c>
      <c r="G145" s="45" t="s">
        <v>259</v>
      </c>
      <c r="H145" s="20"/>
      <c r="I145" s="46">
        <v>743</v>
      </c>
      <c r="J145" s="20"/>
      <c r="K145" s="35" t="s">
        <v>11</v>
      </c>
      <c r="L145" s="35" t="s">
        <v>256</v>
      </c>
      <c r="M145" s="22" t="s">
        <v>279</v>
      </c>
      <c r="N145" s="31" t="s">
        <v>281</v>
      </c>
      <c r="O145" s="26" t="s">
        <v>267</v>
      </c>
      <c r="P145" s="21" t="s">
        <v>49</v>
      </c>
      <c r="Q145" s="23" t="str">
        <f>VLOOKUP(P145,코드!$B$3:$C$10,2)</f>
        <v>단순 미활용</v>
      </c>
      <c r="R145" s="26" t="s">
        <v>272</v>
      </c>
      <c r="S145" s="26" t="s">
        <v>295</v>
      </c>
      <c r="T145" s="12"/>
      <c r="U145" s="15" t="str">
        <f>VLOOKUP(K145,코드!$E$3:$F$5,2)</f>
        <v>G</v>
      </c>
      <c r="V145" s="15" t="str">
        <f t="shared" si="8"/>
        <v>G</v>
      </c>
      <c r="W145" s="16" t="b">
        <f t="shared" si="9"/>
        <v>1</v>
      </c>
    </row>
    <row r="146" spans="1:23" ht="20.100000000000001" customHeight="1" x14ac:dyDescent="0.3">
      <c r="A146" s="26">
        <v>141</v>
      </c>
      <c r="B146" s="31" t="s">
        <v>53</v>
      </c>
      <c r="C146" s="26">
        <v>27912</v>
      </c>
      <c r="D146" s="45" t="s">
        <v>194</v>
      </c>
      <c r="E146" s="20"/>
      <c r="F146" s="36" t="s">
        <v>36</v>
      </c>
      <c r="G146" s="45" t="s">
        <v>41</v>
      </c>
      <c r="H146" s="20"/>
      <c r="I146" s="46">
        <v>516</v>
      </c>
      <c r="J146" s="20"/>
      <c r="K146" s="35" t="s">
        <v>11</v>
      </c>
      <c r="L146" s="35" t="s">
        <v>256</v>
      </c>
      <c r="M146" s="22" t="s">
        <v>279</v>
      </c>
      <c r="N146" s="31" t="s">
        <v>281</v>
      </c>
      <c r="O146" s="26" t="s">
        <v>287</v>
      </c>
      <c r="P146" s="21" t="s">
        <v>49</v>
      </c>
      <c r="Q146" s="23" t="str">
        <f>VLOOKUP(P146,코드!$B$3:$C$10,2)</f>
        <v>단순 미활용</v>
      </c>
      <c r="R146" s="26" t="s">
        <v>268</v>
      </c>
      <c r="S146" s="26" t="s">
        <v>295</v>
      </c>
      <c r="T146" s="12"/>
      <c r="U146" s="15" t="str">
        <f>VLOOKUP(K146,코드!$E$3:$F$5,2)</f>
        <v>G</v>
      </c>
      <c r="V146" s="15" t="str">
        <f t="shared" si="8"/>
        <v>G</v>
      </c>
      <c r="W146" s="16" t="b">
        <f t="shared" si="9"/>
        <v>1</v>
      </c>
    </row>
    <row r="147" spans="1:23" ht="20.100000000000001" customHeight="1" x14ac:dyDescent="0.3">
      <c r="A147" s="26">
        <v>142</v>
      </c>
      <c r="B147" s="31" t="s">
        <v>53</v>
      </c>
      <c r="C147" s="26">
        <v>27912</v>
      </c>
      <c r="D147" s="45" t="s">
        <v>195</v>
      </c>
      <c r="E147" s="20"/>
      <c r="F147" s="36" t="s">
        <v>36</v>
      </c>
      <c r="G147" s="45" t="s">
        <v>41</v>
      </c>
      <c r="H147" s="20"/>
      <c r="I147" s="46">
        <v>714</v>
      </c>
      <c r="J147" s="20"/>
      <c r="K147" s="35" t="s">
        <v>11</v>
      </c>
      <c r="L147" s="35" t="s">
        <v>256</v>
      </c>
      <c r="M147" s="22" t="s">
        <v>279</v>
      </c>
      <c r="N147" s="31" t="s">
        <v>281</v>
      </c>
      <c r="O147" s="26" t="s">
        <v>287</v>
      </c>
      <c r="P147" s="21" t="s">
        <v>49</v>
      </c>
      <c r="Q147" s="23" t="str">
        <f>VLOOKUP(P147,코드!$B$3:$C$10,2)</f>
        <v>단순 미활용</v>
      </c>
      <c r="R147" s="26" t="s">
        <v>268</v>
      </c>
      <c r="S147" s="26" t="s">
        <v>295</v>
      </c>
      <c r="T147" s="12"/>
      <c r="U147" s="15" t="str">
        <f>VLOOKUP(K147,코드!$E$3:$F$5,2)</f>
        <v>G</v>
      </c>
      <c r="V147" s="15" t="str">
        <f t="shared" si="8"/>
        <v>G</v>
      </c>
      <c r="W147" s="16" t="b">
        <f t="shared" si="9"/>
        <v>1</v>
      </c>
    </row>
    <row r="148" spans="1:23" ht="20.100000000000001" customHeight="1" x14ac:dyDescent="0.3">
      <c r="A148" s="26">
        <v>143</v>
      </c>
      <c r="B148" s="31" t="s">
        <v>53</v>
      </c>
      <c r="C148" s="26">
        <v>27912</v>
      </c>
      <c r="D148" s="45" t="s">
        <v>196</v>
      </c>
      <c r="E148" s="20"/>
      <c r="F148" s="36" t="s">
        <v>36</v>
      </c>
      <c r="G148" s="45" t="s">
        <v>41</v>
      </c>
      <c r="H148" s="20"/>
      <c r="I148" s="46">
        <v>813</v>
      </c>
      <c r="J148" s="20"/>
      <c r="K148" s="35" t="s">
        <v>11</v>
      </c>
      <c r="L148" s="35" t="s">
        <v>256</v>
      </c>
      <c r="M148" s="22" t="s">
        <v>279</v>
      </c>
      <c r="N148" s="31" t="s">
        <v>281</v>
      </c>
      <c r="O148" s="26" t="s">
        <v>287</v>
      </c>
      <c r="P148" s="21" t="s">
        <v>49</v>
      </c>
      <c r="Q148" s="23" t="str">
        <f>VLOOKUP(P148,코드!$B$3:$C$10,2)</f>
        <v>단순 미활용</v>
      </c>
      <c r="R148" s="26" t="s">
        <v>268</v>
      </c>
      <c r="S148" s="26" t="s">
        <v>295</v>
      </c>
      <c r="T148" s="12"/>
      <c r="U148" s="15" t="str">
        <f>VLOOKUP(K148,코드!$E$3:$F$5,2)</f>
        <v>G</v>
      </c>
      <c r="V148" s="15" t="str">
        <f t="shared" si="8"/>
        <v>G</v>
      </c>
      <c r="W148" s="16" t="b">
        <f t="shared" si="9"/>
        <v>1</v>
      </c>
    </row>
    <row r="149" spans="1:23" ht="20.100000000000001" customHeight="1" x14ac:dyDescent="0.3">
      <c r="A149" s="26">
        <v>144</v>
      </c>
      <c r="B149" s="31" t="s">
        <v>53</v>
      </c>
      <c r="C149" s="26">
        <v>27912</v>
      </c>
      <c r="D149" s="45" t="s">
        <v>197</v>
      </c>
      <c r="E149" s="20"/>
      <c r="F149" s="36" t="s">
        <v>36</v>
      </c>
      <c r="G149" s="45" t="s">
        <v>41</v>
      </c>
      <c r="H149" s="20"/>
      <c r="I149" s="46">
        <v>704</v>
      </c>
      <c r="J149" s="20"/>
      <c r="K149" s="35" t="s">
        <v>11</v>
      </c>
      <c r="L149" s="35" t="s">
        <v>256</v>
      </c>
      <c r="M149" s="22" t="s">
        <v>279</v>
      </c>
      <c r="N149" s="31" t="s">
        <v>281</v>
      </c>
      <c r="O149" s="26" t="s">
        <v>287</v>
      </c>
      <c r="P149" s="21" t="s">
        <v>49</v>
      </c>
      <c r="Q149" s="23" t="str">
        <f>VLOOKUP(P149,코드!$B$3:$C$10,2)</f>
        <v>단순 미활용</v>
      </c>
      <c r="R149" s="26" t="s">
        <v>268</v>
      </c>
      <c r="S149" s="26" t="s">
        <v>295</v>
      </c>
      <c r="T149" s="12"/>
      <c r="U149" s="15" t="str">
        <f>VLOOKUP(K149,코드!$E$3:$F$5,2)</f>
        <v>G</v>
      </c>
      <c r="V149" s="15" t="str">
        <f t="shared" si="8"/>
        <v>G</v>
      </c>
      <c r="W149" s="16" t="b">
        <f t="shared" si="9"/>
        <v>1</v>
      </c>
    </row>
    <row r="150" spans="1:23" ht="20.100000000000001" customHeight="1" x14ac:dyDescent="0.3">
      <c r="A150" s="26">
        <v>145</v>
      </c>
      <c r="B150" s="31" t="s">
        <v>53</v>
      </c>
      <c r="C150" s="26">
        <v>27912</v>
      </c>
      <c r="D150" s="45" t="s">
        <v>198</v>
      </c>
      <c r="E150" s="20"/>
      <c r="F150" s="36" t="s">
        <v>36</v>
      </c>
      <c r="G150" s="45" t="s">
        <v>41</v>
      </c>
      <c r="H150" s="20"/>
      <c r="I150" s="46">
        <v>1925</v>
      </c>
      <c r="J150" s="20"/>
      <c r="K150" s="35" t="s">
        <v>11</v>
      </c>
      <c r="L150" s="35" t="s">
        <v>256</v>
      </c>
      <c r="M150" s="22" t="s">
        <v>279</v>
      </c>
      <c r="N150" s="31" t="s">
        <v>281</v>
      </c>
      <c r="O150" s="26" t="s">
        <v>287</v>
      </c>
      <c r="P150" s="21" t="s">
        <v>49</v>
      </c>
      <c r="Q150" s="23" t="str">
        <f>VLOOKUP(P150,코드!$B$3:$C$10,2)</f>
        <v>단순 미활용</v>
      </c>
      <c r="R150" s="26" t="s">
        <v>268</v>
      </c>
      <c r="S150" s="26" t="s">
        <v>295</v>
      </c>
      <c r="T150" s="12"/>
      <c r="U150" s="15" t="str">
        <f>VLOOKUP(K150,코드!$E$3:$F$5,2)</f>
        <v>G</v>
      </c>
      <c r="V150" s="15" t="str">
        <f t="shared" si="8"/>
        <v>G</v>
      </c>
      <c r="W150" s="16" t="b">
        <f t="shared" si="9"/>
        <v>1</v>
      </c>
    </row>
    <row r="151" spans="1:23" ht="20.100000000000001" customHeight="1" x14ac:dyDescent="0.3">
      <c r="A151" s="26">
        <v>146</v>
      </c>
      <c r="B151" s="31" t="s">
        <v>53</v>
      </c>
      <c r="C151" s="26">
        <v>27912</v>
      </c>
      <c r="D151" s="45" t="s">
        <v>199</v>
      </c>
      <c r="E151" s="20"/>
      <c r="F151" s="36" t="s">
        <v>36</v>
      </c>
      <c r="G151" s="45" t="s">
        <v>41</v>
      </c>
      <c r="H151" s="20"/>
      <c r="I151" s="46">
        <v>109</v>
      </c>
      <c r="J151" s="20"/>
      <c r="K151" s="35" t="s">
        <v>11</v>
      </c>
      <c r="L151" s="35" t="s">
        <v>256</v>
      </c>
      <c r="M151" s="22" t="s">
        <v>279</v>
      </c>
      <c r="N151" s="31" t="s">
        <v>281</v>
      </c>
      <c r="O151" s="26" t="s">
        <v>287</v>
      </c>
      <c r="P151" s="21" t="s">
        <v>49</v>
      </c>
      <c r="Q151" s="23" t="str">
        <f>VLOOKUP(P151,코드!$B$3:$C$10,2)</f>
        <v>단순 미활용</v>
      </c>
      <c r="R151" s="26" t="s">
        <v>268</v>
      </c>
      <c r="S151" s="26" t="s">
        <v>295</v>
      </c>
      <c r="T151" s="12"/>
      <c r="U151" s="15" t="str">
        <f>VLOOKUP(K151,코드!$E$3:$F$5,2)</f>
        <v>G</v>
      </c>
      <c r="V151" s="15" t="str">
        <f t="shared" si="8"/>
        <v>G</v>
      </c>
      <c r="W151" s="16" t="b">
        <f t="shared" si="9"/>
        <v>1</v>
      </c>
    </row>
    <row r="152" spans="1:23" ht="20.100000000000001" customHeight="1" x14ac:dyDescent="0.3">
      <c r="A152" s="26">
        <v>147</v>
      </c>
      <c r="B152" s="31" t="s">
        <v>53</v>
      </c>
      <c r="C152" s="26">
        <v>27912</v>
      </c>
      <c r="D152" s="45" t="s">
        <v>200</v>
      </c>
      <c r="E152" s="20"/>
      <c r="F152" s="36" t="s">
        <v>36</v>
      </c>
      <c r="G152" s="45" t="s">
        <v>262</v>
      </c>
      <c r="H152" s="20"/>
      <c r="I152" s="46">
        <v>153</v>
      </c>
      <c r="J152" s="20"/>
      <c r="K152" s="35" t="s">
        <v>11</v>
      </c>
      <c r="L152" s="35" t="s">
        <v>256</v>
      </c>
      <c r="M152" s="22" t="s">
        <v>279</v>
      </c>
      <c r="N152" s="31" t="s">
        <v>281</v>
      </c>
      <c r="O152" s="26" t="s">
        <v>287</v>
      </c>
      <c r="P152" s="21" t="s">
        <v>49</v>
      </c>
      <c r="Q152" s="23" t="str">
        <f>VLOOKUP(P152,코드!$B$3:$C$10,2)</f>
        <v>단순 미활용</v>
      </c>
      <c r="R152" s="26" t="s">
        <v>268</v>
      </c>
      <c r="S152" s="26" t="s">
        <v>295</v>
      </c>
      <c r="T152" s="12"/>
      <c r="U152" s="15" t="str">
        <f>VLOOKUP(K152,코드!$E$3:$F$5,2)</f>
        <v>G</v>
      </c>
      <c r="V152" s="15" t="str">
        <f t="shared" si="8"/>
        <v>G</v>
      </c>
      <c r="W152" s="16" t="b">
        <f t="shared" si="9"/>
        <v>1</v>
      </c>
    </row>
    <row r="153" spans="1:23" ht="20.100000000000001" customHeight="1" x14ac:dyDescent="0.3">
      <c r="A153" s="26">
        <v>148</v>
      </c>
      <c r="B153" s="31" t="s">
        <v>53</v>
      </c>
      <c r="C153" s="26">
        <v>27912</v>
      </c>
      <c r="D153" s="45" t="s">
        <v>201</v>
      </c>
      <c r="E153" s="20"/>
      <c r="F153" s="36" t="s">
        <v>36</v>
      </c>
      <c r="G153" s="45" t="s">
        <v>39</v>
      </c>
      <c r="H153" s="20"/>
      <c r="I153" s="46">
        <v>81</v>
      </c>
      <c r="J153" s="20"/>
      <c r="K153" s="35" t="s">
        <v>11</v>
      </c>
      <c r="L153" s="35" t="s">
        <v>256</v>
      </c>
      <c r="M153" s="22" t="s">
        <v>279</v>
      </c>
      <c r="N153" s="31" t="s">
        <v>281</v>
      </c>
      <c r="O153" s="26" t="s">
        <v>288</v>
      </c>
      <c r="P153" s="21" t="s">
        <v>49</v>
      </c>
      <c r="Q153" s="23" t="str">
        <f>VLOOKUP(P153,코드!$B$3:$C$10,2)</f>
        <v>단순 미활용</v>
      </c>
      <c r="R153" s="26" t="s">
        <v>268</v>
      </c>
      <c r="S153" s="26" t="s">
        <v>295</v>
      </c>
      <c r="T153" s="12"/>
      <c r="U153" s="15" t="str">
        <f>VLOOKUP(K153,코드!$E$3:$F$5,2)</f>
        <v>G</v>
      </c>
      <c r="V153" s="15" t="str">
        <f t="shared" si="8"/>
        <v>G</v>
      </c>
      <c r="W153" s="16" t="b">
        <f t="shared" si="9"/>
        <v>1</v>
      </c>
    </row>
    <row r="154" spans="1:23" ht="20.100000000000001" customHeight="1" x14ac:dyDescent="0.3">
      <c r="A154" s="26">
        <v>149</v>
      </c>
      <c r="B154" s="31" t="s">
        <v>53</v>
      </c>
      <c r="C154" s="26">
        <v>27912</v>
      </c>
      <c r="D154" s="45" t="s">
        <v>202</v>
      </c>
      <c r="E154" s="20"/>
      <c r="F154" s="36" t="s">
        <v>36</v>
      </c>
      <c r="G154" s="45" t="s">
        <v>39</v>
      </c>
      <c r="H154" s="20"/>
      <c r="I154" s="46">
        <v>444</v>
      </c>
      <c r="J154" s="20"/>
      <c r="K154" s="35" t="s">
        <v>11</v>
      </c>
      <c r="L154" s="35" t="s">
        <v>256</v>
      </c>
      <c r="M154" s="22" t="s">
        <v>279</v>
      </c>
      <c r="N154" s="31" t="s">
        <v>281</v>
      </c>
      <c r="O154" s="26" t="s">
        <v>288</v>
      </c>
      <c r="P154" s="21" t="s">
        <v>49</v>
      </c>
      <c r="Q154" s="23" t="str">
        <f>VLOOKUP(P154,코드!$B$3:$C$10,2)</f>
        <v>단순 미활용</v>
      </c>
      <c r="R154" s="26" t="s">
        <v>268</v>
      </c>
      <c r="S154" s="26" t="s">
        <v>295</v>
      </c>
      <c r="T154" s="12"/>
      <c r="U154" s="15" t="str">
        <f>VLOOKUP(K154,코드!$E$3:$F$5,2)</f>
        <v>G</v>
      </c>
      <c r="V154" s="15" t="str">
        <f t="shared" si="8"/>
        <v>G</v>
      </c>
      <c r="W154" s="16" t="b">
        <f t="shared" si="9"/>
        <v>1</v>
      </c>
    </row>
    <row r="155" spans="1:23" ht="20.100000000000001" customHeight="1" x14ac:dyDescent="0.3">
      <c r="A155" s="26">
        <v>150</v>
      </c>
      <c r="B155" s="31" t="s">
        <v>53</v>
      </c>
      <c r="C155" s="26">
        <v>27912</v>
      </c>
      <c r="D155" s="45" t="s">
        <v>203</v>
      </c>
      <c r="E155" s="20"/>
      <c r="F155" s="36" t="s">
        <v>36</v>
      </c>
      <c r="G155" s="45" t="s">
        <v>39</v>
      </c>
      <c r="H155" s="20"/>
      <c r="I155" s="46">
        <v>540</v>
      </c>
      <c r="J155" s="20"/>
      <c r="K155" s="35" t="s">
        <v>11</v>
      </c>
      <c r="L155" s="35" t="s">
        <v>256</v>
      </c>
      <c r="M155" s="22" t="s">
        <v>279</v>
      </c>
      <c r="N155" s="31" t="s">
        <v>281</v>
      </c>
      <c r="O155" s="26" t="s">
        <v>288</v>
      </c>
      <c r="P155" s="21" t="s">
        <v>49</v>
      </c>
      <c r="Q155" s="23" t="str">
        <f>VLOOKUP(P155,코드!$B$3:$C$10,2)</f>
        <v>단순 미활용</v>
      </c>
      <c r="R155" s="26" t="s">
        <v>268</v>
      </c>
      <c r="S155" s="26" t="s">
        <v>295</v>
      </c>
      <c r="T155" s="12"/>
      <c r="U155" s="15" t="str">
        <f>VLOOKUP(K155,코드!$E$3:$F$5,2)</f>
        <v>G</v>
      </c>
      <c r="V155" s="15" t="str">
        <f t="shared" si="8"/>
        <v>G</v>
      </c>
      <c r="W155" s="16" t="b">
        <f t="shared" si="9"/>
        <v>1</v>
      </c>
    </row>
    <row r="156" spans="1:23" ht="20.100000000000001" customHeight="1" x14ac:dyDescent="0.3">
      <c r="A156" s="26">
        <v>151</v>
      </c>
      <c r="B156" s="31" t="s">
        <v>53</v>
      </c>
      <c r="C156" s="26">
        <v>27912</v>
      </c>
      <c r="D156" s="45" t="s">
        <v>204</v>
      </c>
      <c r="E156" s="20"/>
      <c r="F156" s="36" t="s">
        <v>36</v>
      </c>
      <c r="G156" s="45" t="s">
        <v>39</v>
      </c>
      <c r="H156" s="20"/>
      <c r="I156" s="46">
        <v>402</v>
      </c>
      <c r="J156" s="20"/>
      <c r="K156" s="35" t="s">
        <v>11</v>
      </c>
      <c r="L156" s="35" t="s">
        <v>256</v>
      </c>
      <c r="M156" s="22" t="s">
        <v>279</v>
      </c>
      <c r="N156" s="31" t="s">
        <v>281</v>
      </c>
      <c r="O156" s="26" t="s">
        <v>288</v>
      </c>
      <c r="P156" s="21" t="s">
        <v>49</v>
      </c>
      <c r="Q156" s="23" t="str">
        <f>VLOOKUP(P156,코드!$B$3:$C$10,2)</f>
        <v>단순 미활용</v>
      </c>
      <c r="R156" s="26" t="s">
        <v>268</v>
      </c>
      <c r="S156" s="26" t="s">
        <v>295</v>
      </c>
      <c r="T156" s="12"/>
      <c r="U156" s="15" t="str">
        <f>VLOOKUP(K156,코드!$E$3:$F$5,2)</f>
        <v>G</v>
      </c>
      <c r="V156" s="15" t="str">
        <f t="shared" si="8"/>
        <v>G</v>
      </c>
      <c r="W156" s="16" t="b">
        <f t="shared" si="9"/>
        <v>1</v>
      </c>
    </row>
    <row r="157" spans="1:23" ht="20.100000000000001" customHeight="1" x14ac:dyDescent="0.3">
      <c r="A157" s="26">
        <v>152</v>
      </c>
      <c r="B157" s="31" t="s">
        <v>53</v>
      </c>
      <c r="C157" s="26">
        <v>27912</v>
      </c>
      <c r="D157" s="45" t="s">
        <v>205</v>
      </c>
      <c r="E157" s="20"/>
      <c r="F157" s="36" t="s">
        <v>36</v>
      </c>
      <c r="G157" s="45" t="s">
        <v>39</v>
      </c>
      <c r="H157" s="20"/>
      <c r="I157" s="46">
        <v>1213</v>
      </c>
      <c r="J157" s="20"/>
      <c r="K157" s="35" t="s">
        <v>11</v>
      </c>
      <c r="L157" s="35" t="s">
        <v>256</v>
      </c>
      <c r="M157" s="22" t="s">
        <v>279</v>
      </c>
      <c r="N157" s="31" t="s">
        <v>281</v>
      </c>
      <c r="O157" s="26" t="s">
        <v>288</v>
      </c>
      <c r="P157" s="21" t="s">
        <v>49</v>
      </c>
      <c r="Q157" s="23" t="str">
        <f>VLOOKUP(P157,코드!$B$3:$C$10,2)</f>
        <v>단순 미활용</v>
      </c>
      <c r="R157" s="26" t="s">
        <v>268</v>
      </c>
      <c r="S157" s="26" t="s">
        <v>295</v>
      </c>
      <c r="T157" s="12"/>
      <c r="U157" s="15" t="str">
        <f>VLOOKUP(K157,코드!$E$3:$F$5,2)</f>
        <v>G</v>
      </c>
      <c r="V157" s="15" t="str">
        <f t="shared" si="8"/>
        <v>G</v>
      </c>
      <c r="W157" s="16" t="b">
        <f t="shared" si="9"/>
        <v>1</v>
      </c>
    </row>
    <row r="158" spans="1:23" ht="20.100000000000001" customHeight="1" x14ac:dyDescent="0.3">
      <c r="A158" s="26">
        <v>153</v>
      </c>
      <c r="B158" s="31" t="s">
        <v>53</v>
      </c>
      <c r="C158" s="26">
        <v>27912</v>
      </c>
      <c r="D158" s="45" t="s">
        <v>206</v>
      </c>
      <c r="E158" s="20"/>
      <c r="F158" s="36" t="s">
        <v>36</v>
      </c>
      <c r="G158" s="45" t="s">
        <v>39</v>
      </c>
      <c r="H158" s="20"/>
      <c r="I158" s="46">
        <v>326</v>
      </c>
      <c r="J158" s="20"/>
      <c r="K158" s="35" t="s">
        <v>11</v>
      </c>
      <c r="L158" s="35" t="s">
        <v>256</v>
      </c>
      <c r="M158" s="22" t="s">
        <v>279</v>
      </c>
      <c r="N158" s="31" t="s">
        <v>281</v>
      </c>
      <c r="O158" s="26" t="s">
        <v>288</v>
      </c>
      <c r="P158" s="21" t="s">
        <v>49</v>
      </c>
      <c r="Q158" s="23" t="str">
        <f>VLOOKUP(P158,코드!$B$3:$C$10,2)</f>
        <v>단순 미활용</v>
      </c>
      <c r="R158" s="26" t="s">
        <v>268</v>
      </c>
      <c r="S158" s="26" t="s">
        <v>295</v>
      </c>
      <c r="T158" s="12"/>
      <c r="U158" s="15" t="str">
        <f>VLOOKUP(K158,코드!$E$3:$F$5,2)</f>
        <v>G</v>
      </c>
      <c r="V158" s="15" t="str">
        <f t="shared" si="8"/>
        <v>G</v>
      </c>
      <c r="W158" s="16" t="b">
        <f t="shared" si="9"/>
        <v>1</v>
      </c>
    </row>
    <row r="159" spans="1:23" ht="20.100000000000001" customHeight="1" x14ac:dyDescent="0.3">
      <c r="A159" s="26">
        <v>154</v>
      </c>
      <c r="B159" s="31" t="s">
        <v>53</v>
      </c>
      <c r="C159" s="26">
        <v>27912</v>
      </c>
      <c r="D159" s="45" t="s">
        <v>207</v>
      </c>
      <c r="E159" s="20"/>
      <c r="F159" s="36" t="s">
        <v>36</v>
      </c>
      <c r="G159" s="45" t="s">
        <v>39</v>
      </c>
      <c r="H159" s="20"/>
      <c r="I159" s="46">
        <v>261</v>
      </c>
      <c r="J159" s="20"/>
      <c r="K159" s="35" t="s">
        <v>11</v>
      </c>
      <c r="L159" s="35" t="s">
        <v>256</v>
      </c>
      <c r="M159" s="22" t="s">
        <v>279</v>
      </c>
      <c r="N159" s="31" t="s">
        <v>281</v>
      </c>
      <c r="O159" s="26" t="s">
        <v>288</v>
      </c>
      <c r="P159" s="21" t="s">
        <v>49</v>
      </c>
      <c r="Q159" s="23" t="str">
        <f>VLOOKUP(P159,코드!$B$3:$C$10,2)</f>
        <v>단순 미활용</v>
      </c>
      <c r="R159" s="26" t="s">
        <v>268</v>
      </c>
      <c r="S159" s="26" t="s">
        <v>295</v>
      </c>
      <c r="T159" s="12"/>
      <c r="U159" s="15" t="str">
        <f>VLOOKUP(K159,코드!$E$3:$F$5,2)</f>
        <v>G</v>
      </c>
      <c r="V159" s="15" t="str">
        <f t="shared" si="8"/>
        <v>G</v>
      </c>
      <c r="W159" s="16" t="b">
        <f t="shared" si="9"/>
        <v>1</v>
      </c>
    </row>
    <row r="160" spans="1:23" ht="20.100000000000001" customHeight="1" x14ac:dyDescent="0.3">
      <c r="A160" s="26">
        <v>155</v>
      </c>
      <c r="B160" s="31" t="s">
        <v>53</v>
      </c>
      <c r="C160" s="26">
        <v>27912</v>
      </c>
      <c r="D160" s="45" t="s">
        <v>208</v>
      </c>
      <c r="E160" s="20"/>
      <c r="F160" s="36" t="s">
        <v>36</v>
      </c>
      <c r="G160" s="45" t="s">
        <v>39</v>
      </c>
      <c r="H160" s="20"/>
      <c r="I160" s="46">
        <v>408</v>
      </c>
      <c r="J160" s="20"/>
      <c r="K160" s="35" t="s">
        <v>11</v>
      </c>
      <c r="L160" s="35" t="s">
        <v>256</v>
      </c>
      <c r="M160" s="22" t="s">
        <v>279</v>
      </c>
      <c r="N160" s="31" t="s">
        <v>281</v>
      </c>
      <c r="O160" s="26" t="s">
        <v>288</v>
      </c>
      <c r="P160" s="21" t="s">
        <v>49</v>
      </c>
      <c r="Q160" s="23" t="str">
        <f>VLOOKUP(P160,코드!$B$3:$C$10,2)</f>
        <v>단순 미활용</v>
      </c>
      <c r="R160" s="26" t="s">
        <v>268</v>
      </c>
      <c r="S160" s="26" t="s">
        <v>295</v>
      </c>
      <c r="T160" s="12"/>
      <c r="U160" s="15" t="str">
        <f>VLOOKUP(K160,코드!$E$3:$F$5,2)</f>
        <v>G</v>
      </c>
      <c r="V160" s="15" t="str">
        <f t="shared" si="8"/>
        <v>G</v>
      </c>
      <c r="W160" s="16" t="b">
        <f t="shared" si="9"/>
        <v>1</v>
      </c>
    </row>
    <row r="161" spans="1:23" ht="20.100000000000001" customHeight="1" x14ac:dyDescent="0.3">
      <c r="A161" s="26">
        <v>156</v>
      </c>
      <c r="B161" s="31" t="s">
        <v>53</v>
      </c>
      <c r="C161" s="26">
        <v>27912</v>
      </c>
      <c r="D161" s="45" t="s">
        <v>209</v>
      </c>
      <c r="E161" s="20"/>
      <c r="F161" s="36" t="s">
        <v>36</v>
      </c>
      <c r="G161" s="45" t="s">
        <v>39</v>
      </c>
      <c r="H161" s="20"/>
      <c r="I161" s="46">
        <v>222</v>
      </c>
      <c r="J161" s="20"/>
      <c r="K161" s="35" t="s">
        <v>11</v>
      </c>
      <c r="L161" s="35" t="s">
        <v>256</v>
      </c>
      <c r="M161" s="22" t="s">
        <v>279</v>
      </c>
      <c r="N161" s="31" t="s">
        <v>281</v>
      </c>
      <c r="O161" s="26" t="s">
        <v>288</v>
      </c>
      <c r="P161" s="21" t="s">
        <v>49</v>
      </c>
      <c r="Q161" s="23" t="str">
        <f>VLOOKUP(P161,코드!$B$3:$C$10,2)</f>
        <v>단순 미활용</v>
      </c>
      <c r="R161" s="26" t="s">
        <v>268</v>
      </c>
      <c r="S161" s="26" t="s">
        <v>295</v>
      </c>
      <c r="T161" s="12"/>
      <c r="U161" s="15" t="str">
        <f>VLOOKUP(K161,코드!$E$3:$F$5,2)</f>
        <v>G</v>
      </c>
      <c r="V161" s="15" t="str">
        <f t="shared" si="8"/>
        <v>G</v>
      </c>
      <c r="W161" s="16" t="b">
        <f t="shared" si="9"/>
        <v>1</v>
      </c>
    </row>
    <row r="162" spans="1:23" ht="20.100000000000001" customHeight="1" x14ac:dyDescent="0.3">
      <c r="A162" s="26">
        <v>157</v>
      </c>
      <c r="B162" s="31" t="s">
        <v>53</v>
      </c>
      <c r="C162" s="26">
        <v>27912</v>
      </c>
      <c r="D162" s="45" t="s">
        <v>210</v>
      </c>
      <c r="E162" s="20"/>
      <c r="F162" s="36" t="s">
        <v>36</v>
      </c>
      <c r="G162" s="45" t="s">
        <v>39</v>
      </c>
      <c r="H162" s="20"/>
      <c r="I162" s="46">
        <v>152</v>
      </c>
      <c r="J162" s="20"/>
      <c r="K162" s="35" t="s">
        <v>11</v>
      </c>
      <c r="L162" s="35" t="s">
        <v>256</v>
      </c>
      <c r="M162" s="22" t="s">
        <v>279</v>
      </c>
      <c r="N162" s="31" t="s">
        <v>281</v>
      </c>
      <c r="O162" s="26" t="s">
        <v>288</v>
      </c>
      <c r="P162" s="21" t="s">
        <v>49</v>
      </c>
      <c r="Q162" s="23" t="str">
        <f>VLOOKUP(P162,코드!$B$3:$C$10,2)</f>
        <v>단순 미활용</v>
      </c>
      <c r="R162" s="26" t="s">
        <v>268</v>
      </c>
      <c r="S162" s="26" t="s">
        <v>295</v>
      </c>
      <c r="T162" s="12"/>
      <c r="U162" s="15" t="str">
        <f>VLOOKUP(K162,코드!$E$3:$F$5,2)</f>
        <v>G</v>
      </c>
      <c r="V162" s="15" t="str">
        <f t="shared" si="8"/>
        <v>G</v>
      </c>
      <c r="W162" s="16" t="b">
        <f t="shared" si="9"/>
        <v>1</v>
      </c>
    </row>
    <row r="163" spans="1:23" ht="20.100000000000001" customHeight="1" x14ac:dyDescent="0.3">
      <c r="A163" s="26">
        <v>158</v>
      </c>
      <c r="B163" s="31" t="s">
        <v>53</v>
      </c>
      <c r="C163" s="26">
        <v>27912</v>
      </c>
      <c r="D163" s="45" t="s">
        <v>211</v>
      </c>
      <c r="E163" s="20"/>
      <c r="F163" s="36" t="s">
        <v>36</v>
      </c>
      <c r="G163" s="45" t="s">
        <v>39</v>
      </c>
      <c r="H163" s="20"/>
      <c r="I163" s="46">
        <v>444</v>
      </c>
      <c r="J163" s="20"/>
      <c r="K163" s="35" t="s">
        <v>11</v>
      </c>
      <c r="L163" s="35" t="s">
        <v>256</v>
      </c>
      <c r="M163" s="22" t="s">
        <v>279</v>
      </c>
      <c r="N163" s="31" t="s">
        <v>281</v>
      </c>
      <c r="O163" s="26" t="s">
        <v>288</v>
      </c>
      <c r="P163" s="21" t="s">
        <v>49</v>
      </c>
      <c r="Q163" s="23" t="str">
        <f>VLOOKUP(P163,코드!$B$3:$C$10,2)</f>
        <v>단순 미활용</v>
      </c>
      <c r="R163" s="26" t="s">
        <v>268</v>
      </c>
      <c r="S163" s="26" t="s">
        <v>295</v>
      </c>
      <c r="T163" s="12"/>
      <c r="U163" s="15" t="str">
        <f>VLOOKUP(K163,코드!$E$3:$F$5,2)</f>
        <v>G</v>
      </c>
      <c r="V163" s="15" t="str">
        <f t="shared" si="8"/>
        <v>G</v>
      </c>
      <c r="W163" s="16" t="b">
        <f t="shared" si="9"/>
        <v>1</v>
      </c>
    </row>
    <row r="164" spans="1:23" ht="20.100000000000001" customHeight="1" x14ac:dyDescent="0.3">
      <c r="A164" s="26">
        <v>159</v>
      </c>
      <c r="B164" s="31" t="s">
        <v>53</v>
      </c>
      <c r="C164" s="26">
        <v>27912</v>
      </c>
      <c r="D164" s="45" t="s">
        <v>212</v>
      </c>
      <c r="E164" s="20"/>
      <c r="F164" s="36" t="s">
        <v>36</v>
      </c>
      <c r="G164" s="45" t="s">
        <v>39</v>
      </c>
      <c r="H164" s="20"/>
      <c r="I164" s="46">
        <v>222</v>
      </c>
      <c r="J164" s="20"/>
      <c r="K164" s="35" t="s">
        <v>11</v>
      </c>
      <c r="L164" s="35" t="s">
        <v>256</v>
      </c>
      <c r="M164" s="22" t="s">
        <v>279</v>
      </c>
      <c r="N164" s="31" t="s">
        <v>281</v>
      </c>
      <c r="O164" s="26" t="s">
        <v>288</v>
      </c>
      <c r="P164" s="21" t="s">
        <v>49</v>
      </c>
      <c r="Q164" s="23" t="str">
        <f>VLOOKUP(P164,코드!$B$3:$C$10,2)</f>
        <v>단순 미활용</v>
      </c>
      <c r="R164" s="26" t="s">
        <v>268</v>
      </c>
      <c r="S164" s="26" t="s">
        <v>295</v>
      </c>
      <c r="T164" s="12"/>
      <c r="U164" s="15" t="str">
        <f>VLOOKUP(K164,코드!$E$3:$F$5,2)</f>
        <v>G</v>
      </c>
      <c r="V164" s="15" t="str">
        <f t="shared" si="8"/>
        <v>G</v>
      </c>
      <c r="W164" s="16" t="b">
        <f t="shared" si="9"/>
        <v>1</v>
      </c>
    </row>
    <row r="165" spans="1:23" ht="20.100000000000001" customHeight="1" x14ac:dyDescent="0.3">
      <c r="A165" s="26">
        <v>160</v>
      </c>
      <c r="B165" s="31" t="s">
        <v>53</v>
      </c>
      <c r="C165" s="26">
        <v>27912</v>
      </c>
      <c r="D165" s="45" t="s">
        <v>213</v>
      </c>
      <c r="E165" s="20"/>
      <c r="F165" s="36" t="s">
        <v>36</v>
      </c>
      <c r="G165" s="45" t="s">
        <v>39</v>
      </c>
      <c r="H165" s="20"/>
      <c r="I165" s="46">
        <v>134</v>
      </c>
      <c r="J165" s="20"/>
      <c r="K165" s="35" t="s">
        <v>11</v>
      </c>
      <c r="L165" s="35" t="s">
        <v>256</v>
      </c>
      <c r="M165" s="22" t="s">
        <v>279</v>
      </c>
      <c r="N165" s="31" t="s">
        <v>281</v>
      </c>
      <c r="O165" s="26" t="s">
        <v>288</v>
      </c>
      <c r="P165" s="21" t="s">
        <v>49</v>
      </c>
      <c r="Q165" s="23" t="str">
        <f>VLOOKUP(P165,코드!$B$3:$C$10,2)</f>
        <v>단순 미활용</v>
      </c>
      <c r="R165" s="26" t="s">
        <v>268</v>
      </c>
      <c r="S165" s="26" t="s">
        <v>295</v>
      </c>
      <c r="T165" s="12"/>
      <c r="U165" s="15" t="str">
        <f>VLOOKUP(K165,코드!$E$3:$F$5,2)</f>
        <v>G</v>
      </c>
      <c r="V165" s="15" t="str">
        <f t="shared" si="8"/>
        <v>G</v>
      </c>
      <c r="W165" s="16" t="b">
        <f t="shared" si="9"/>
        <v>1</v>
      </c>
    </row>
    <row r="166" spans="1:23" ht="20.100000000000001" customHeight="1" x14ac:dyDescent="0.3">
      <c r="A166" s="26">
        <v>161</v>
      </c>
      <c r="B166" s="31" t="s">
        <v>53</v>
      </c>
      <c r="C166" s="26">
        <v>27912</v>
      </c>
      <c r="D166" s="45" t="s">
        <v>214</v>
      </c>
      <c r="E166" s="20"/>
      <c r="F166" s="36" t="s">
        <v>36</v>
      </c>
      <c r="G166" s="45" t="s">
        <v>39</v>
      </c>
      <c r="H166" s="20"/>
      <c r="I166" s="46">
        <v>165</v>
      </c>
      <c r="J166" s="20"/>
      <c r="K166" s="35" t="s">
        <v>11</v>
      </c>
      <c r="L166" s="35" t="s">
        <v>256</v>
      </c>
      <c r="M166" s="22" t="s">
        <v>279</v>
      </c>
      <c r="N166" s="31" t="s">
        <v>281</v>
      </c>
      <c r="O166" s="26" t="s">
        <v>288</v>
      </c>
      <c r="P166" s="21" t="s">
        <v>49</v>
      </c>
      <c r="Q166" s="23" t="str">
        <f>VLOOKUP(P166,코드!$B$3:$C$10,2)</f>
        <v>단순 미활용</v>
      </c>
      <c r="R166" s="26" t="s">
        <v>268</v>
      </c>
      <c r="S166" s="26" t="s">
        <v>295</v>
      </c>
      <c r="T166" s="12"/>
      <c r="U166" s="15" t="str">
        <f>VLOOKUP(K166,코드!$E$3:$F$5,2)</f>
        <v>G</v>
      </c>
      <c r="V166" s="15" t="str">
        <f t="shared" si="8"/>
        <v>G</v>
      </c>
      <c r="W166" s="16" t="b">
        <f t="shared" si="9"/>
        <v>1</v>
      </c>
    </row>
    <row r="167" spans="1:23" ht="20.100000000000001" customHeight="1" x14ac:dyDescent="0.3">
      <c r="A167" s="26">
        <v>162</v>
      </c>
      <c r="B167" s="31" t="s">
        <v>53</v>
      </c>
      <c r="C167" s="26">
        <v>27912</v>
      </c>
      <c r="D167" s="45" t="s">
        <v>215</v>
      </c>
      <c r="E167" s="20"/>
      <c r="F167" s="36" t="s">
        <v>36</v>
      </c>
      <c r="G167" s="45" t="s">
        <v>39</v>
      </c>
      <c r="H167" s="20"/>
      <c r="I167" s="46">
        <v>366</v>
      </c>
      <c r="J167" s="20"/>
      <c r="K167" s="35" t="s">
        <v>11</v>
      </c>
      <c r="L167" s="35" t="s">
        <v>256</v>
      </c>
      <c r="M167" s="22" t="s">
        <v>279</v>
      </c>
      <c r="N167" s="31" t="s">
        <v>281</v>
      </c>
      <c r="O167" s="26" t="s">
        <v>288</v>
      </c>
      <c r="P167" s="21" t="s">
        <v>49</v>
      </c>
      <c r="Q167" s="23" t="str">
        <f>VLOOKUP(P167,코드!$B$3:$C$10,2)</f>
        <v>단순 미활용</v>
      </c>
      <c r="R167" s="26" t="s">
        <v>268</v>
      </c>
      <c r="S167" s="26" t="s">
        <v>295</v>
      </c>
      <c r="T167" s="12"/>
      <c r="U167" s="15" t="str">
        <f>VLOOKUP(K167,코드!$E$3:$F$5,2)</f>
        <v>G</v>
      </c>
      <c r="V167" s="15" t="str">
        <f t="shared" si="8"/>
        <v>G</v>
      </c>
      <c r="W167" s="16" t="b">
        <f t="shared" si="9"/>
        <v>1</v>
      </c>
    </row>
    <row r="168" spans="1:23" ht="20.100000000000001" customHeight="1" x14ac:dyDescent="0.3">
      <c r="A168" s="26">
        <v>163</v>
      </c>
      <c r="B168" s="31" t="s">
        <v>53</v>
      </c>
      <c r="C168" s="26">
        <v>27912</v>
      </c>
      <c r="D168" s="45" t="s">
        <v>216</v>
      </c>
      <c r="E168" s="20"/>
      <c r="F168" s="36" t="s">
        <v>36</v>
      </c>
      <c r="G168" s="45" t="s">
        <v>39</v>
      </c>
      <c r="H168" s="20"/>
      <c r="I168" s="46">
        <v>366</v>
      </c>
      <c r="J168" s="20"/>
      <c r="K168" s="35" t="s">
        <v>11</v>
      </c>
      <c r="L168" s="35" t="s">
        <v>256</v>
      </c>
      <c r="M168" s="22" t="s">
        <v>279</v>
      </c>
      <c r="N168" s="31" t="s">
        <v>281</v>
      </c>
      <c r="O168" s="26" t="s">
        <v>288</v>
      </c>
      <c r="P168" s="21" t="s">
        <v>49</v>
      </c>
      <c r="Q168" s="23" t="str">
        <f>VLOOKUP(P168,코드!$B$3:$C$10,2)</f>
        <v>단순 미활용</v>
      </c>
      <c r="R168" s="26" t="s">
        <v>268</v>
      </c>
      <c r="S168" s="26" t="s">
        <v>295</v>
      </c>
      <c r="T168" s="12"/>
      <c r="U168" s="15" t="str">
        <f>VLOOKUP(K168,코드!$E$3:$F$5,2)</f>
        <v>G</v>
      </c>
      <c r="V168" s="15" t="str">
        <f t="shared" si="8"/>
        <v>G</v>
      </c>
      <c r="W168" s="16" t="b">
        <f t="shared" si="9"/>
        <v>1</v>
      </c>
    </row>
    <row r="169" spans="1:23" ht="20.100000000000001" customHeight="1" x14ac:dyDescent="0.3">
      <c r="A169" s="26">
        <v>164</v>
      </c>
      <c r="B169" s="31" t="s">
        <v>53</v>
      </c>
      <c r="C169" s="26">
        <v>27912</v>
      </c>
      <c r="D169" s="45" t="s">
        <v>217</v>
      </c>
      <c r="E169" s="20"/>
      <c r="F169" s="36" t="s">
        <v>36</v>
      </c>
      <c r="G169" s="45" t="s">
        <v>39</v>
      </c>
      <c r="H169" s="20"/>
      <c r="I169" s="46">
        <v>522</v>
      </c>
      <c r="J169" s="20"/>
      <c r="K169" s="35" t="s">
        <v>11</v>
      </c>
      <c r="L169" s="35" t="s">
        <v>256</v>
      </c>
      <c r="M169" s="22" t="s">
        <v>279</v>
      </c>
      <c r="N169" s="31" t="s">
        <v>281</v>
      </c>
      <c r="O169" s="26" t="s">
        <v>288</v>
      </c>
      <c r="P169" s="21" t="s">
        <v>49</v>
      </c>
      <c r="Q169" s="23" t="str">
        <f>VLOOKUP(P169,코드!$B$3:$C$10,2)</f>
        <v>단순 미활용</v>
      </c>
      <c r="R169" s="26" t="s">
        <v>268</v>
      </c>
      <c r="S169" s="26" t="s">
        <v>295</v>
      </c>
      <c r="T169" s="12"/>
      <c r="U169" s="15" t="str">
        <f>VLOOKUP(K169,코드!$E$3:$F$5,2)</f>
        <v>G</v>
      </c>
      <c r="V169" s="15" t="str">
        <f t="shared" si="8"/>
        <v>G</v>
      </c>
      <c r="W169" s="16" t="b">
        <f t="shared" si="9"/>
        <v>1</v>
      </c>
    </row>
    <row r="170" spans="1:23" ht="20.100000000000001" customHeight="1" x14ac:dyDescent="0.3">
      <c r="A170" s="26">
        <v>165</v>
      </c>
      <c r="B170" s="31" t="s">
        <v>53</v>
      </c>
      <c r="C170" s="26">
        <v>27912</v>
      </c>
      <c r="D170" s="45" t="s">
        <v>218</v>
      </c>
      <c r="E170" s="20"/>
      <c r="F170" s="36" t="s">
        <v>36</v>
      </c>
      <c r="G170" s="45" t="s">
        <v>39</v>
      </c>
      <c r="H170" s="20"/>
      <c r="I170" s="46">
        <v>408</v>
      </c>
      <c r="J170" s="20"/>
      <c r="K170" s="35" t="s">
        <v>11</v>
      </c>
      <c r="L170" s="35" t="s">
        <v>256</v>
      </c>
      <c r="M170" s="22" t="s">
        <v>279</v>
      </c>
      <c r="N170" s="31" t="s">
        <v>281</v>
      </c>
      <c r="O170" s="26" t="s">
        <v>288</v>
      </c>
      <c r="P170" s="21" t="s">
        <v>49</v>
      </c>
      <c r="Q170" s="23" t="str">
        <f>VLOOKUP(P170,코드!$B$3:$C$10,2)</f>
        <v>단순 미활용</v>
      </c>
      <c r="R170" s="26" t="s">
        <v>268</v>
      </c>
      <c r="S170" s="26" t="s">
        <v>295</v>
      </c>
      <c r="T170" s="12"/>
      <c r="U170" s="15" t="str">
        <f>VLOOKUP(K170,코드!$E$3:$F$5,2)</f>
        <v>G</v>
      </c>
      <c r="V170" s="15" t="str">
        <f t="shared" si="8"/>
        <v>G</v>
      </c>
      <c r="W170" s="16" t="b">
        <f t="shared" si="9"/>
        <v>1</v>
      </c>
    </row>
    <row r="171" spans="1:23" ht="20.100000000000001" customHeight="1" x14ac:dyDescent="0.3">
      <c r="A171" s="26">
        <v>166</v>
      </c>
      <c r="B171" s="31" t="s">
        <v>53</v>
      </c>
      <c r="C171" s="26">
        <v>27912</v>
      </c>
      <c r="D171" s="45" t="s">
        <v>219</v>
      </c>
      <c r="E171" s="20"/>
      <c r="F171" s="36" t="s">
        <v>36</v>
      </c>
      <c r="G171" s="45" t="s">
        <v>39</v>
      </c>
      <c r="H171" s="20"/>
      <c r="I171" s="46">
        <v>300</v>
      </c>
      <c r="J171" s="20"/>
      <c r="K171" s="35" t="s">
        <v>11</v>
      </c>
      <c r="L171" s="35" t="s">
        <v>256</v>
      </c>
      <c r="M171" s="22" t="s">
        <v>279</v>
      </c>
      <c r="N171" s="31" t="s">
        <v>281</v>
      </c>
      <c r="O171" s="26" t="s">
        <v>288</v>
      </c>
      <c r="P171" s="21" t="s">
        <v>49</v>
      </c>
      <c r="Q171" s="23" t="str">
        <f>VLOOKUP(P171,코드!$B$3:$C$10,2)</f>
        <v>단순 미활용</v>
      </c>
      <c r="R171" s="26" t="s">
        <v>268</v>
      </c>
      <c r="S171" s="26" t="s">
        <v>295</v>
      </c>
      <c r="T171" s="12"/>
      <c r="U171" s="15" t="str">
        <f>VLOOKUP(K171,코드!$E$3:$F$5,2)</f>
        <v>G</v>
      </c>
      <c r="V171" s="15" t="str">
        <f t="shared" si="8"/>
        <v>G</v>
      </c>
      <c r="W171" s="16" t="b">
        <f t="shared" si="9"/>
        <v>1</v>
      </c>
    </row>
    <row r="172" spans="1:23" ht="20.100000000000001" customHeight="1" x14ac:dyDescent="0.3">
      <c r="A172" s="26">
        <v>167</v>
      </c>
      <c r="B172" s="31" t="s">
        <v>53</v>
      </c>
      <c r="C172" s="26">
        <v>27912</v>
      </c>
      <c r="D172" s="45" t="s">
        <v>220</v>
      </c>
      <c r="E172" s="20"/>
      <c r="F172" s="36" t="s">
        <v>36</v>
      </c>
      <c r="G172" s="45" t="s">
        <v>39</v>
      </c>
      <c r="H172" s="20"/>
      <c r="I172" s="46">
        <v>1164</v>
      </c>
      <c r="J172" s="20"/>
      <c r="K172" s="35" t="s">
        <v>11</v>
      </c>
      <c r="L172" s="35" t="s">
        <v>256</v>
      </c>
      <c r="M172" s="22" t="s">
        <v>279</v>
      </c>
      <c r="N172" s="31" t="s">
        <v>281</v>
      </c>
      <c r="O172" s="26" t="s">
        <v>288</v>
      </c>
      <c r="P172" s="21" t="s">
        <v>49</v>
      </c>
      <c r="Q172" s="23" t="str">
        <f>VLOOKUP(P172,코드!$B$3:$C$10,2)</f>
        <v>단순 미활용</v>
      </c>
      <c r="R172" s="26" t="s">
        <v>268</v>
      </c>
      <c r="S172" s="26" t="s">
        <v>295</v>
      </c>
      <c r="T172" s="12"/>
      <c r="U172" s="15" t="str">
        <f>VLOOKUP(K172,코드!$E$3:$F$5,2)</f>
        <v>G</v>
      </c>
      <c r="V172" s="15" t="str">
        <f t="shared" si="8"/>
        <v>G</v>
      </c>
      <c r="W172" s="16" t="b">
        <f t="shared" si="9"/>
        <v>1</v>
      </c>
    </row>
    <row r="173" spans="1:23" ht="20.100000000000001" customHeight="1" x14ac:dyDescent="0.3">
      <c r="A173" s="26">
        <v>168</v>
      </c>
      <c r="B173" s="31" t="s">
        <v>53</v>
      </c>
      <c r="C173" s="26">
        <v>27912</v>
      </c>
      <c r="D173" s="45" t="s">
        <v>221</v>
      </c>
      <c r="E173" s="20"/>
      <c r="F173" s="36" t="s">
        <v>36</v>
      </c>
      <c r="G173" s="45" t="s">
        <v>39</v>
      </c>
      <c r="H173" s="20"/>
      <c r="I173" s="46">
        <v>812</v>
      </c>
      <c r="J173" s="20"/>
      <c r="K173" s="35" t="s">
        <v>11</v>
      </c>
      <c r="L173" s="35" t="s">
        <v>256</v>
      </c>
      <c r="M173" s="22" t="s">
        <v>279</v>
      </c>
      <c r="N173" s="31" t="s">
        <v>281</v>
      </c>
      <c r="O173" s="26" t="s">
        <v>288</v>
      </c>
      <c r="P173" s="21" t="s">
        <v>49</v>
      </c>
      <c r="Q173" s="23" t="str">
        <f>VLOOKUP(P173,코드!$B$3:$C$10,2)</f>
        <v>단순 미활용</v>
      </c>
      <c r="R173" s="26" t="s">
        <v>268</v>
      </c>
      <c r="S173" s="26" t="s">
        <v>295</v>
      </c>
      <c r="T173" s="12"/>
      <c r="U173" s="15" t="str">
        <f>VLOOKUP(K173,코드!$E$3:$F$5,2)</f>
        <v>G</v>
      </c>
      <c r="V173" s="15" t="str">
        <f t="shared" si="8"/>
        <v>G</v>
      </c>
      <c r="W173" s="16" t="b">
        <f t="shared" si="9"/>
        <v>1</v>
      </c>
    </row>
    <row r="174" spans="1:23" ht="20.100000000000001" customHeight="1" x14ac:dyDescent="0.3">
      <c r="A174" s="26">
        <v>169</v>
      </c>
      <c r="B174" s="31" t="s">
        <v>53</v>
      </c>
      <c r="C174" s="26">
        <v>27912</v>
      </c>
      <c r="D174" s="45" t="s">
        <v>222</v>
      </c>
      <c r="E174" s="20"/>
      <c r="F174" s="36" t="s">
        <v>36</v>
      </c>
      <c r="G174" s="45" t="s">
        <v>39</v>
      </c>
      <c r="H174" s="20"/>
      <c r="I174" s="46">
        <v>234</v>
      </c>
      <c r="J174" s="20"/>
      <c r="K174" s="35" t="s">
        <v>11</v>
      </c>
      <c r="L174" s="35" t="s">
        <v>256</v>
      </c>
      <c r="M174" s="22" t="s">
        <v>279</v>
      </c>
      <c r="N174" s="31" t="s">
        <v>281</v>
      </c>
      <c r="O174" s="26" t="s">
        <v>288</v>
      </c>
      <c r="P174" s="21" t="s">
        <v>49</v>
      </c>
      <c r="Q174" s="23" t="str">
        <f>VLOOKUP(P174,코드!$B$3:$C$10,2)</f>
        <v>단순 미활용</v>
      </c>
      <c r="R174" s="26" t="s">
        <v>268</v>
      </c>
      <c r="S174" s="26" t="s">
        <v>295</v>
      </c>
      <c r="T174" s="12"/>
      <c r="U174" s="15" t="str">
        <f>VLOOKUP(K174,코드!$E$3:$F$5,2)</f>
        <v>G</v>
      </c>
      <c r="V174" s="15" t="str">
        <f t="shared" si="8"/>
        <v>G</v>
      </c>
      <c r="W174" s="16" t="b">
        <f t="shared" si="9"/>
        <v>1</v>
      </c>
    </row>
    <row r="175" spans="1:23" ht="20.100000000000001" customHeight="1" x14ac:dyDescent="0.3">
      <c r="A175" s="26">
        <v>170</v>
      </c>
      <c r="B175" s="31" t="s">
        <v>53</v>
      </c>
      <c r="C175" s="26">
        <v>27912</v>
      </c>
      <c r="D175" s="45" t="s">
        <v>223</v>
      </c>
      <c r="E175" s="20"/>
      <c r="F175" s="36" t="s">
        <v>36</v>
      </c>
      <c r="G175" s="45" t="s">
        <v>39</v>
      </c>
      <c r="H175" s="20"/>
      <c r="I175" s="46">
        <v>330</v>
      </c>
      <c r="J175" s="20"/>
      <c r="K175" s="35" t="s">
        <v>11</v>
      </c>
      <c r="L175" s="35" t="s">
        <v>256</v>
      </c>
      <c r="M175" s="22" t="s">
        <v>279</v>
      </c>
      <c r="N175" s="31" t="s">
        <v>281</v>
      </c>
      <c r="O175" s="26" t="s">
        <v>288</v>
      </c>
      <c r="P175" s="21" t="s">
        <v>49</v>
      </c>
      <c r="Q175" s="23" t="str">
        <f>VLOOKUP(P175,코드!$B$3:$C$10,2)</f>
        <v>단순 미활용</v>
      </c>
      <c r="R175" s="26" t="s">
        <v>268</v>
      </c>
      <c r="S175" s="26" t="s">
        <v>295</v>
      </c>
      <c r="T175" s="12"/>
      <c r="U175" s="15" t="str">
        <f>VLOOKUP(K175,코드!$E$3:$F$5,2)</f>
        <v>G</v>
      </c>
      <c r="V175" s="15" t="str">
        <f t="shared" si="8"/>
        <v>G</v>
      </c>
      <c r="W175" s="16" t="b">
        <f t="shared" si="9"/>
        <v>1</v>
      </c>
    </row>
    <row r="176" spans="1:23" ht="20.100000000000001" customHeight="1" x14ac:dyDescent="0.3">
      <c r="A176" s="26">
        <v>171</v>
      </c>
      <c r="B176" s="31" t="s">
        <v>53</v>
      </c>
      <c r="C176" s="26">
        <v>27912</v>
      </c>
      <c r="D176" s="45" t="s">
        <v>224</v>
      </c>
      <c r="E176" s="20"/>
      <c r="F176" s="36" t="s">
        <v>36</v>
      </c>
      <c r="G176" s="45" t="s">
        <v>39</v>
      </c>
      <c r="H176" s="20"/>
      <c r="I176" s="46">
        <v>330</v>
      </c>
      <c r="J176" s="20"/>
      <c r="K176" s="35" t="s">
        <v>11</v>
      </c>
      <c r="L176" s="35" t="s">
        <v>256</v>
      </c>
      <c r="M176" s="22" t="s">
        <v>279</v>
      </c>
      <c r="N176" s="31" t="s">
        <v>281</v>
      </c>
      <c r="O176" s="26" t="s">
        <v>288</v>
      </c>
      <c r="P176" s="21" t="s">
        <v>49</v>
      </c>
      <c r="Q176" s="23" t="str">
        <f>VLOOKUP(P176,코드!$B$3:$C$10,2)</f>
        <v>단순 미활용</v>
      </c>
      <c r="R176" s="26" t="s">
        <v>268</v>
      </c>
      <c r="S176" s="26" t="s">
        <v>295</v>
      </c>
      <c r="T176" s="12"/>
      <c r="U176" s="15" t="str">
        <f>VLOOKUP(K176,코드!$E$3:$F$5,2)</f>
        <v>G</v>
      </c>
      <c r="V176" s="15" t="str">
        <f t="shared" si="8"/>
        <v>G</v>
      </c>
      <c r="W176" s="16" t="b">
        <f t="shared" si="9"/>
        <v>1</v>
      </c>
    </row>
    <row r="177" spans="1:23" ht="20.100000000000001" customHeight="1" x14ac:dyDescent="0.3">
      <c r="A177" s="26">
        <v>172</v>
      </c>
      <c r="B177" s="31" t="s">
        <v>53</v>
      </c>
      <c r="C177" s="26">
        <v>27912</v>
      </c>
      <c r="D177" s="45" t="s">
        <v>225</v>
      </c>
      <c r="E177" s="20"/>
      <c r="F177" s="36" t="s">
        <v>36</v>
      </c>
      <c r="G177" s="45" t="s">
        <v>39</v>
      </c>
      <c r="H177" s="20"/>
      <c r="I177" s="46">
        <v>432</v>
      </c>
      <c r="J177" s="20"/>
      <c r="K177" s="35" t="s">
        <v>11</v>
      </c>
      <c r="L177" s="35" t="s">
        <v>256</v>
      </c>
      <c r="M177" s="22" t="s">
        <v>279</v>
      </c>
      <c r="N177" s="31" t="s">
        <v>281</v>
      </c>
      <c r="O177" s="26" t="s">
        <v>288</v>
      </c>
      <c r="P177" s="21" t="s">
        <v>49</v>
      </c>
      <c r="Q177" s="23" t="str">
        <f>VLOOKUP(P177,코드!$B$3:$C$10,2)</f>
        <v>단순 미활용</v>
      </c>
      <c r="R177" s="26" t="s">
        <v>268</v>
      </c>
      <c r="S177" s="26" t="s">
        <v>295</v>
      </c>
      <c r="T177" s="12"/>
      <c r="U177" s="15" t="str">
        <f>VLOOKUP(K177,코드!$E$3:$F$5,2)</f>
        <v>G</v>
      </c>
      <c r="V177" s="15" t="str">
        <f t="shared" si="8"/>
        <v>G</v>
      </c>
      <c r="W177" s="16" t="b">
        <f t="shared" si="9"/>
        <v>1</v>
      </c>
    </row>
    <row r="178" spans="1:23" ht="20.100000000000001" customHeight="1" x14ac:dyDescent="0.3">
      <c r="A178" s="26">
        <v>173</v>
      </c>
      <c r="B178" s="31" t="s">
        <v>53</v>
      </c>
      <c r="C178" s="26">
        <v>27912</v>
      </c>
      <c r="D178" s="45" t="s">
        <v>226</v>
      </c>
      <c r="E178" s="20"/>
      <c r="F178" s="36" t="s">
        <v>36</v>
      </c>
      <c r="G178" s="45" t="s">
        <v>39</v>
      </c>
      <c r="H178" s="20"/>
      <c r="I178" s="46">
        <v>420</v>
      </c>
      <c r="J178" s="20"/>
      <c r="K178" s="35" t="s">
        <v>11</v>
      </c>
      <c r="L178" s="35" t="s">
        <v>256</v>
      </c>
      <c r="M178" s="22" t="s">
        <v>279</v>
      </c>
      <c r="N178" s="31" t="s">
        <v>281</v>
      </c>
      <c r="O178" s="26" t="s">
        <v>288</v>
      </c>
      <c r="P178" s="21" t="s">
        <v>49</v>
      </c>
      <c r="Q178" s="23" t="str">
        <f>VLOOKUP(P178,코드!$B$3:$C$10,2)</f>
        <v>단순 미활용</v>
      </c>
      <c r="R178" s="26" t="s">
        <v>268</v>
      </c>
      <c r="S178" s="26" t="s">
        <v>295</v>
      </c>
      <c r="T178" s="12"/>
      <c r="U178" s="15" t="str">
        <f>VLOOKUP(K178,코드!$E$3:$F$5,2)</f>
        <v>G</v>
      </c>
      <c r="V178" s="15" t="str">
        <f t="shared" ref="V178:V207" si="10">LEFT(P178,1)</f>
        <v>G</v>
      </c>
      <c r="W178" s="16" t="b">
        <f t="shared" si="9"/>
        <v>1</v>
      </c>
    </row>
    <row r="179" spans="1:23" ht="20.100000000000001" customHeight="1" x14ac:dyDescent="0.3">
      <c r="A179" s="26">
        <v>174</v>
      </c>
      <c r="B179" s="31" t="s">
        <v>53</v>
      </c>
      <c r="C179" s="26">
        <v>27912</v>
      </c>
      <c r="D179" s="45" t="s">
        <v>227</v>
      </c>
      <c r="E179" s="20"/>
      <c r="F179" s="36" t="s">
        <v>36</v>
      </c>
      <c r="G179" s="45" t="s">
        <v>39</v>
      </c>
      <c r="H179" s="20"/>
      <c r="I179" s="46">
        <v>746</v>
      </c>
      <c r="J179" s="20"/>
      <c r="K179" s="35" t="s">
        <v>11</v>
      </c>
      <c r="L179" s="35" t="s">
        <v>256</v>
      </c>
      <c r="M179" s="22" t="s">
        <v>279</v>
      </c>
      <c r="N179" s="31" t="s">
        <v>281</v>
      </c>
      <c r="O179" s="26" t="s">
        <v>288</v>
      </c>
      <c r="P179" s="21" t="s">
        <v>49</v>
      </c>
      <c r="Q179" s="23" t="str">
        <f>VLOOKUP(P179,코드!$B$3:$C$10,2)</f>
        <v>단순 미활용</v>
      </c>
      <c r="R179" s="26" t="s">
        <v>268</v>
      </c>
      <c r="S179" s="26" t="s">
        <v>295</v>
      </c>
      <c r="T179" s="12"/>
      <c r="U179" s="15" t="str">
        <f>VLOOKUP(K179,코드!$E$3:$F$5,2)</f>
        <v>G</v>
      </c>
      <c r="V179" s="15" t="str">
        <f t="shared" si="10"/>
        <v>G</v>
      </c>
      <c r="W179" s="16" t="b">
        <f t="shared" ref="W179:W207" si="11">EXACT(U179,V179)</f>
        <v>1</v>
      </c>
    </row>
    <row r="180" spans="1:23" ht="20.100000000000001" customHeight="1" x14ac:dyDescent="0.3">
      <c r="A180" s="26">
        <v>175</v>
      </c>
      <c r="B180" s="31" t="s">
        <v>53</v>
      </c>
      <c r="C180" s="26">
        <v>27912</v>
      </c>
      <c r="D180" s="45" t="s">
        <v>228</v>
      </c>
      <c r="E180" s="20"/>
      <c r="F180" s="36" t="s">
        <v>36</v>
      </c>
      <c r="G180" s="45" t="s">
        <v>39</v>
      </c>
      <c r="H180" s="20"/>
      <c r="I180" s="46">
        <v>1082</v>
      </c>
      <c r="J180" s="20"/>
      <c r="K180" s="35" t="s">
        <v>11</v>
      </c>
      <c r="L180" s="35" t="s">
        <v>256</v>
      </c>
      <c r="M180" s="22" t="s">
        <v>279</v>
      </c>
      <c r="N180" s="31" t="s">
        <v>281</v>
      </c>
      <c r="O180" s="26" t="s">
        <v>288</v>
      </c>
      <c r="P180" s="21" t="s">
        <v>49</v>
      </c>
      <c r="Q180" s="23" t="str">
        <f>VLOOKUP(P180,코드!$B$3:$C$10,2)</f>
        <v>단순 미활용</v>
      </c>
      <c r="R180" s="26" t="s">
        <v>268</v>
      </c>
      <c r="S180" s="26" t="s">
        <v>295</v>
      </c>
      <c r="T180" s="12"/>
      <c r="U180" s="15" t="str">
        <f>VLOOKUP(K180,코드!$E$3:$F$5,2)</f>
        <v>G</v>
      </c>
      <c r="V180" s="15" t="str">
        <f t="shared" si="10"/>
        <v>G</v>
      </c>
      <c r="W180" s="16" t="b">
        <f t="shared" si="11"/>
        <v>1</v>
      </c>
    </row>
    <row r="181" spans="1:23" ht="20.100000000000001" customHeight="1" x14ac:dyDescent="0.3">
      <c r="A181" s="26">
        <v>176</v>
      </c>
      <c r="B181" s="31" t="s">
        <v>53</v>
      </c>
      <c r="C181" s="26">
        <v>27912</v>
      </c>
      <c r="D181" s="45" t="s">
        <v>229</v>
      </c>
      <c r="E181" s="20"/>
      <c r="F181" s="36" t="s">
        <v>36</v>
      </c>
      <c r="G181" s="45" t="s">
        <v>39</v>
      </c>
      <c r="H181" s="20"/>
      <c r="I181" s="46">
        <v>206</v>
      </c>
      <c r="J181" s="20"/>
      <c r="K181" s="35" t="s">
        <v>11</v>
      </c>
      <c r="L181" s="35" t="s">
        <v>256</v>
      </c>
      <c r="M181" s="22" t="s">
        <v>279</v>
      </c>
      <c r="N181" s="31" t="s">
        <v>281</v>
      </c>
      <c r="O181" s="26" t="s">
        <v>288</v>
      </c>
      <c r="P181" s="21" t="s">
        <v>49</v>
      </c>
      <c r="Q181" s="23" t="str">
        <f>VLOOKUP(P181,코드!$B$3:$C$10,2)</f>
        <v>단순 미활용</v>
      </c>
      <c r="R181" s="26" t="s">
        <v>268</v>
      </c>
      <c r="S181" s="26" t="s">
        <v>295</v>
      </c>
      <c r="T181" s="12"/>
      <c r="U181" s="15" t="str">
        <f>VLOOKUP(K181,코드!$E$3:$F$5,2)</f>
        <v>G</v>
      </c>
      <c r="V181" s="15" t="str">
        <f t="shared" si="10"/>
        <v>G</v>
      </c>
      <c r="W181" s="16" t="b">
        <f t="shared" si="11"/>
        <v>1</v>
      </c>
    </row>
    <row r="182" spans="1:23" ht="20.100000000000001" customHeight="1" x14ac:dyDescent="0.3">
      <c r="A182" s="26">
        <v>177</v>
      </c>
      <c r="B182" s="31" t="s">
        <v>53</v>
      </c>
      <c r="C182" s="26">
        <v>27912</v>
      </c>
      <c r="D182" s="45" t="s">
        <v>230</v>
      </c>
      <c r="E182" s="20"/>
      <c r="F182" s="36" t="s">
        <v>36</v>
      </c>
      <c r="G182" s="45" t="s">
        <v>39</v>
      </c>
      <c r="H182" s="20"/>
      <c r="I182" s="46">
        <v>385</v>
      </c>
      <c r="J182" s="20"/>
      <c r="K182" s="35" t="s">
        <v>11</v>
      </c>
      <c r="L182" s="35" t="s">
        <v>256</v>
      </c>
      <c r="M182" s="22" t="s">
        <v>279</v>
      </c>
      <c r="N182" s="31" t="s">
        <v>281</v>
      </c>
      <c r="O182" s="26" t="s">
        <v>288</v>
      </c>
      <c r="P182" s="21" t="s">
        <v>49</v>
      </c>
      <c r="Q182" s="23" t="str">
        <f>VLOOKUP(P182,코드!$B$3:$C$10,2)</f>
        <v>단순 미활용</v>
      </c>
      <c r="R182" s="26" t="s">
        <v>268</v>
      </c>
      <c r="S182" s="26" t="s">
        <v>295</v>
      </c>
      <c r="T182" s="12"/>
      <c r="U182" s="15" t="str">
        <f>VLOOKUP(K182,코드!$E$3:$F$5,2)</f>
        <v>G</v>
      </c>
      <c r="V182" s="15" t="str">
        <f t="shared" si="10"/>
        <v>G</v>
      </c>
      <c r="W182" s="16" t="b">
        <f t="shared" si="11"/>
        <v>1</v>
      </c>
    </row>
    <row r="183" spans="1:23" ht="20.100000000000001" customHeight="1" x14ac:dyDescent="0.3">
      <c r="A183" s="26">
        <v>178</v>
      </c>
      <c r="B183" s="31" t="s">
        <v>53</v>
      </c>
      <c r="C183" s="26">
        <v>27912</v>
      </c>
      <c r="D183" s="45" t="s">
        <v>231</v>
      </c>
      <c r="E183" s="20"/>
      <c r="F183" s="36" t="s">
        <v>36</v>
      </c>
      <c r="G183" s="45" t="s">
        <v>39</v>
      </c>
      <c r="H183" s="20"/>
      <c r="I183" s="46">
        <v>231</v>
      </c>
      <c r="J183" s="20"/>
      <c r="K183" s="35" t="s">
        <v>11</v>
      </c>
      <c r="L183" s="35" t="s">
        <v>256</v>
      </c>
      <c r="M183" s="22" t="s">
        <v>279</v>
      </c>
      <c r="N183" s="31" t="s">
        <v>281</v>
      </c>
      <c r="O183" s="26" t="s">
        <v>288</v>
      </c>
      <c r="P183" s="21" t="s">
        <v>49</v>
      </c>
      <c r="Q183" s="23" t="str">
        <f>VLOOKUP(P183,코드!$B$3:$C$10,2)</f>
        <v>단순 미활용</v>
      </c>
      <c r="R183" s="26" t="s">
        <v>268</v>
      </c>
      <c r="S183" s="26" t="s">
        <v>295</v>
      </c>
      <c r="T183" s="12"/>
      <c r="U183" s="15" t="str">
        <f>VLOOKUP(K183,코드!$E$3:$F$5,2)</f>
        <v>G</v>
      </c>
      <c r="V183" s="15" t="str">
        <f t="shared" si="10"/>
        <v>G</v>
      </c>
      <c r="W183" s="16" t="b">
        <f t="shared" si="11"/>
        <v>1</v>
      </c>
    </row>
    <row r="184" spans="1:23" ht="20.100000000000001" customHeight="1" x14ac:dyDescent="0.3">
      <c r="A184" s="26">
        <v>179</v>
      </c>
      <c r="B184" s="31" t="s">
        <v>53</v>
      </c>
      <c r="C184" s="26">
        <v>27912</v>
      </c>
      <c r="D184" s="45" t="s">
        <v>232</v>
      </c>
      <c r="E184" s="20"/>
      <c r="F184" s="36" t="s">
        <v>36</v>
      </c>
      <c r="G184" s="45" t="s">
        <v>39</v>
      </c>
      <c r="H184" s="20"/>
      <c r="I184" s="46">
        <v>129</v>
      </c>
      <c r="J184" s="20"/>
      <c r="K184" s="35" t="s">
        <v>11</v>
      </c>
      <c r="L184" s="35" t="s">
        <v>256</v>
      </c>
      <c r="M184" s="22" t="s">
        <v>279</v>
      </c>
      <c r="N184" s="31" t="s">
        <v>281</v>
      </c>
      <c r="O184" s="26" t="s">
        <v>288</v>
      </c>
      <c r="P184" s="21" t="s">
        <v>49</v>
      </c>
      <c r="Q184" s="23" t="str">
        <f>VLOOKUP(P184,코드!$B$3:$C$10,2)</f>
        <v>단순 미활용</v>
      </c>
      <c r="R184" s="26" t="s">
        <v>268</v>
      </c>
      <c r="S184" s="26" t="s">
        <v>295</v>
      </c>
      <c r="T184" s="12"/>
      <c r="U184" s="15" t="str">
        <f>VLOOKUP(K184,코드!$E$3:$F$5,2)</f>
        <v>G</v>
      </c>
      <c r="V184" s="15" t="str">
        <f t="shared" si="10"/>
        <v>G</v>
      </c>
      <c r="W184" s="16" t="b">
        <f t="shared" si="11"/>
        <v>1</v>
      </c>
    </row>
    <row r="185" spans="1:23" ht="20.100000000000001" customHeight="1" x14ac:dyDescent="0.3">
      <c r="A185" s="26">
        <v>180</v>
      </c>
      <c r="B185" s="31" t="s">
        <v>53</v>
      </c>
      <c r="C185" s="26">
        <v>27912</v>
      </c>
      <c r="D185" s="45" t="s">
        <v>233</v>
      </c>
      <c r="E185" s="20"/>
      <c r="F185" s="36" t="s">
        <v>36</v>
      </c>
      <c r="G185" s="45" t="s">
        <v>39</v>
      </c>
      <c r="H185" s="20"/>
      <c r="I185" s="46">
        <v>505</v>
      </c>
      <c r="J185" s="20"/>
      <c r="K185" s="35" t="s">
        <v>11</v>
      </c>
      <c r="L185" s="35" t="s">
        <v>256</v>
      </c>
      <c r="M185" s="22" t="s">
        <v>279</v>
      </c>
      <c r="N185" s="31" t="s">
        <v>281</v>
      </c>
      <c r="O185" s="26" t="s">
        <v>288</v>
      </c>
      <c r="P185" s="21" t="s">
        <v>49</v>
      </c>
      <c r="Q185" s="23" t="str">
        <f>VLOOKUP(P185,코드!$B$3:$C$10,2)</f>
        <v>단순 미활용</v>
      </c>
      <c r="R185" s="26" t="s">
        <v>268</v>
      </c>
      <c r="S185" s="26" t="s">
        <v>295</v>
      </c>
      <c r="T185" s="12"/>
      <c r="U185" s="15" t="str">
        <f>VLOOKUP(K185,코드!$E$3:$F$5,2)</f>
        <v>G</v>
      </c>
      <c r="V185" s="15" t="str">
        <f t="shared" si="10"/>
        <v>G</v>
      </c>
      <c r="W185" s="16" t="b">
        <f t="shared" si="11"/>
        <v>1</v>
      </c>
    </row>
    <row r="186" spans="1:23" ht="20.100000000000001" customHeight="1" x14ac:dyDescent="0.3">
      <c r="A186" s="26">
        <v>181</v>
      </c>
      <c r="B186" s="31" t="s">
        <v>53</v>
      </c>
      <c r="C186" s="26">
        <v>27912</v>
      </c>
      <c r="D186" s="45" t="s">
        <v>234</v>
      </c>
      <c r="E186" s="20"/>
      <c r="F186" s="36" t="s">
        <v>36</v>
      </c>
      <c r="G186" s="45" t="s">
        <v>39</v>
      </c>
      <c r="H186" s="20"/>
      <c r="I186" s="46">
        <v>215</v>
      </c>
      <c r="J186" s="20"/>
      <c r="K186" s="35" t="s">
        <v>11</v>
      </c>
      <c r="L186" s="35" t="s">
        <v>256</v>
      </c>
      <c r="M186" s="22" t="s">
        <v>279</v>
      </c>
      <c r="N186" s="31" t="s">
        <v>281</v>
      </c>
      <c r="O186" s="26" t="s">
        <v>288</v>
      </c>
      <c r="P186" s="21" t="s">
        <v>49</v>
      </c>
      <c r="Q186" s="23" t="str">
        <f>VLOOKUP(P186,코드!$B$3:$C$10,2)</f>
        <v>단순 미활용</v>
      </c>
      <c r="R186" s="26" t="s">
        <v>268</v>
      </c>
      <c r="S186" s="26" t="s">
        <v>295</v>
      </c>
      <c r="T186" s="12"/>
      <c r="U186" s="15" t="str">
        <f>VLOOKUP(K186,코드!$E$3:$F$5,2)</f>
        <v>G</v>
      </c>
      <c r="V186" s="15" t="str">
        <f t="shared" si="10"/>
        <v>G</v>
      </c>
      <c r="W186" s="16" t="b">
        <f t="shared" si="11"/>
        <v>1</v>
      </c>
    </row>
    <row r="187" spans="1:23" ht="20.100000000000001" customHeight="1" x14ac:dyDescent="0.3">
      <c r="A187" s="26">
        <v>182</v>
      </c>
      <c r="B187" s="31" t="s">
        <v>53</v>
      </c>
      <c r="C187" s="26">
        <v>27912</v>
      </c>
      <c r="D187" s="45" t="s">
        <v>235</v>
      </c>
      <c r="E187" s="20"/>
      <c r="F187" s="36" t="s">
        <v>36</v>
      </c>
      <c r="G187" s="45" t="s">
        <v>39</v>
      </c>
      <c r="H187" s="20"/>
      <c r="I187" s="46">
        <v>270</v>
      </c>
      <c r="J187" s="20"/>
      <c r="K187" s="35" t="s">
        <v>11</v>
      </c>
      <c r="L187" s="35" t="s">
        <v>256</v>
      </c>
      <c r="M187" s="22" t="s">
        <v>279</v>
      </c>
      <c r="N187" s="31" t="s">
        <v>281</v>
      </c>
      <c r="O187" s="26" t="s">
        <v>288</v>
      </c>
      <c r="P187" s="21" t="s">
        <v>49</v>
      </c>
      <c r="Q187" s="23" t="str">
        <f>VLOOKUP(P187,코드!$B$3:$C$10,2)</f>
        <v>단순 미활용</v>
      </c>
      <c r="R187" s="26" t="s">
        <v>268</v>
      </c>
      <c r="S187" s="26" t="s">
        <v>295</v>
      </c>
      <c r="T187" s="12"/>
      <c r="U187" s="15" t="str">
        <f>VLOOKUP(K187,코드!$E$3:$F$5,2)</f>
        <v>G</v>
      </c>
      <c r="V187" s="15" t="str">
        <f t="shared" si="10"/>
        <v>G</v>
      </c>
      <c r="W187" s="16" t="b">
        <f t="shared" si="11"/>
        <v>1</v>
      </c>
    </row>
    <row r="188" spans="1:23" ht="20.100000000000001" customHeight="1" x14ac:dyDescent="0.3">
      <c r="A188" s="26">
        <v>183</v>
      </c>
      <c r="B188" s="31" t="s">
        <v>53</v>
      </c>
      <c r="C188" s="26">
        <v>27912</v>
      </c>
      <c r="D188" s="45" t="s">
        <v>236</v>
      </c>
      <c r="E188" s="20"/>
      <c r="F188" s="36" t="s">
        <v>36</v>
      </c>
      <c r="G188" s="45" t="s">
        <v>39</v>
      </c>
      <c r="H188" s="20"/>
      <c r="I188" s="46">
        <v>208</v>
      </c>
      <c r="J188" s="20"/>
      <c r="K188" s="35" t="s">
        <v>11</v>
      </c>
      <c r="L188" s="35" t="s">
        <v>256</v>
      </c>
      <c r="M188" s="22" t="s">
        <v>279</v>
      </c>
      <c r="N188" s="31" t="s">
        <v>281</v>
      </c>
      <c r="O188" s="26" t="s">
        <v>288</v>
      </c>
      <c r="P188" s="21" t="s">
        <v>49</v>
      </c>
      <c r="Q188" s="23" t="str">
        <f>VLOOKUP(P188,코드!$B$3:$C$10,2)</f>
        <v>단순 미활용</v>
      </c>
      <c r="R188" s="26" t="s">
        <v>268</v>
      </c>
      <c r="S188" s="26" t="s">
        <v>295</v>
      </c>
      <c r="T188" s="12"/>
      <c r="U188" s="15" t="str">
        <f>VLOOKUP(K188,코드!$E$3:$F$5,2)</f>
        <v>G</v>
      </c>
      <c r="V188" s="15" t="str">
        <f t="shared" si="10"/>
        <v>G</v>
      </c>
      <c r="W188" s="16" t="b">
        <f t="shared" si="11"/>
        <v>1</v>
      </c>
    </row>
    <row r="189" spans="1:23" ht="20.100000000000001" customHeight="1" x14ac:dyDescent="0.3">
      <c r="A189" s="26">
        <v>184</v>
      </c>
      <c r="B189" s="31" t="s">
        <v>53</v>
      </c>
      <c r="C189" s="26">
        <v>27912</v>
      </c>
      <c r="D189" s="45" t="s">
        <v>237</v>
      </c>
      <c r="E189" s="20"/>
      <c r="F189" s="36" t="s">
        <v>36</v>
      </c>
      <c r="G189" s="45" t="s">
        <v>41</v>
      </c>
      <c r="H189" s="20"/>
      <c r="I189" s="46">
        <v>97901</v>
      </c>
      <c r="J189" s="20"/>
      <c r="K189" s="35" t="s">
        <v>11</v>
      </c>
      <c r="L189" s="35" t="s">
        <v>256</v>
      </c>
      <c r="M189" s="22" t="s">
        <v>279</v>
      </c>
      <c r="N189" s="31" t="s">
        <v>281</v>
      </c>
      <c r="O189" s="26" t="s">
        <v>287</v>
      </c>
      <c r="P189" s="21" t="s">
        <v>49</v>
      </c>
      <c r="Q189" s="23" t="str">
        <f>VLOOKUP(P189,코드!$B$3:$C$10,2)</f>
        <v>단순 미활용</v>
      </c>
      <c r="R189" s="26" t="s">
        <v>268</v>
      </c>
      <c r="S189" s="26" t="s">
        <v>295</v>
      </c>
      <c r="T189" s="12"/>
      <c r="U189" s="15" t="str">
        <f>VLOOKUP(K189,코드!$E$3:$F$5,2)</f>
        <v>G</v>
      </c>
      <c r="V189" s="15" t="str">
        <f t="shared" si="10"/>
        <v>G</v>
      </c>
      <c r="W189" s="16" t="b">
        <f t="shared" si="11"/>
        <v>1</v>
      </c>
    </row>
    <row r="190" spans="1:23" ht="20.100000000000001" customHeight="1" x14ac:dyDescent="0.3">
      <c r="A190" s="26">
        <v>185</v>
      </c>
      <c r="B190" s="31" t="s">
        <v>53</v>
      </c>
      <c r="C190" s="26">
        <v>27912</v>
      </c>
      <c r="D190" s="45" t="s">
        <v>238</v>
      </c>
      <c r="E190" s="20"/>
      <c r="F190" s="36" t="s">
        <v>36</v>
      </c>
      <c r="G190" s="37" t="s">
        <v>41</v>
      </c>
      <c r="H190" s="20"/>
      <c r="I190" s="38">
        <v>180</v>
      </c>
      <c r="J190" s="20"/>
      <c r="K190" s="35" t="s">
        <v>11</v>
      </c>
      <c r="L190" s="35" t="s">
        <v>256</v>
      </c>
      <c r="M190" s="22" t="s">
        <v>279</v>
      </c>
      <c r="N190" s="31" t="s">
        <v>281</v>
      </c>
      <c r="O190" s="26" t="s">
        <v>287</v>
      </c>
      <c r="P190" s="21" t="s">
        <v>49</v>
      </c>
      <c r="Q190" s="23" t="str">
        <f>VLOOKUP(P190,코드!$B$3:$C$10,2)</f>
        <v>단순 미활용</v>
      </c>
      <c r="R190" s="26" t="s">
        <v>268</v>
      </c>
      <c r="S190" s="26" t="s">
        <v>295</v>
      </c>
      <c r="T190" s="12"/>
      <c r="U190" s="15" t="str">
        <f>VLOOKUP(K190,코드!$E$3:$F$5,2)</f>
        <v>G</v>
      </c>
      <c r="V190" s="15" t="str">
        <f t="shared" si="10"/>
        <v>G</v>
      </c>
      <c r="W190" s="16" t="b">
        <f t="shared" si="11"/>
        <v>1</v>
      </c>
    </row>
    <row r="191" spans="1:23" ht="20.100000000000001" customHeight="1" x14ac:dyDescent="0.3">
      <c r="A191" s="26">
        <v>186</v>
      </c>
      <c r="B191" s="31" t="s">
        <v>53</v>
      </c>
      <c r="C191" s="26">
        <v>27912</v>
      </c>
      <c r="D191" s="45" t="s">
        <v>239</v>
      </c>
      <c r="E191" s="20"/>
      <c r="F191" s="36" t="s">
        <v>36</v>
      </c>
      <c r="G191" s="37" t="s">
        <v>41</v>
      </c>
      <c r="H191" s="20"/>
      <c r="I191" s="38">
        <v>1608</v>
      </c>
      <c r="J191" s="20"/>
      <c r="K191" s="35" t="s">
        <v>11</v>
      </c>
      <c r="L191" s="35" t="s">
        <v>256</v>
      </c>
      <c r="M191" s="22" t="s">
        <v>279</v>
      </c>
      <c r="N191" s="31" t="s">
        <v>281</v>
      </c>
      <c r="O191" s="26" t="s">
        <v>287</v>
      </c>
      <c r="P191" s="21" t="s">
        <v>49</v>
      </c>
      <c r="Q191" s="23" t="str">
        <f>VLOOKUP(P191,코드!$B$3:$C$10,2)</f>
        <v>단순 미활용</v>
      </c>
      <c r="R191" s="26" t="s">
        <v>268</v>
      </c>
      <c r="S191" s="26" t="s">
        <v>295</v>
      </c>
      <c r="T191" s="12"/>
      <c r="U191" s="15" t="str">
        <f>VLOOKUP(K191,코드!$E$3:$F$5,2)</f>
        <v>G</v>
      </c>
      <c r="V191" s="15" t="str">
        <f t="shared" si="10"/>
        <v>G</v>
      </c>
      <c r="W191" s="16" t="b">
        <f t="shared" si="11"/>
        <v>1</v>
      </c>
    </row>
    <row r="192" spans="1:23" ht="20.100000000000001" customHeight="1" x14ac:dyDescent="0.3">
      <c r="A192" s="26">
        <v>187</v>
      </c>
      <c r="B192" s="31" t="s">
        <v>53</v>
      </c>
      <c r="C192" s="26">
        <v>27912</v>
      </c>
      <c r="D192" s="45" t="s">
        <v>240</v>
      </c>
      <c r="E192" s="20"/>
      <c r="F192" s="36" t="s">
        <v>36</v>
      </c>
      <c r="G192" s="37" t="s">
        <v>41</v>
      </c>
      <c r="H192" s="20"/>
      <c r="I192" s="38">
        <v>68</v>
      </c>
      <c r="J192" s="20"/>
      <c r="K192" s="35" t="s">
        <v>11</v>
      </c>
      <c r="L192" s="35" t="s">
        <v>256</v>
      </c>
      <c r="M192" s="22" t="s">
        <v>279</v>
      </c>
      <c r="N192" s="31" t="s">
        <v>281</v>
      </c>
      <c r="O192" s="26" t="s">
        <v>287</v>
      </c>
      <c r="P192" s="21" t="s">
        <v>49</v>
      </c>
      <c r="Q192" s="23" t="str">
        <f>VLOOKUP(P192,코드!$B$3:$C$10,2)</f>
        <v>단순 미활용</v>
      </c>
      <c r="R192" s="26" t="s">
        <v>268</v>
      </c>
      <c r="S192" s="26" t="s">
        <v>295</v>
      </c>
      <c r="T192" s="12"/>
      <c r="U192" s="15" t="str">
        <f>VLOOKUP(K192,코드!$E$3:$F$5,2)</f>
        <v>G</v>
      </c>
      <c r="V192" s="15" t="str">
        <f t="shared" si="10"/>
        <v>G</v>
      </c>
      <c r="W192" s="16" t="b">
        <f t="shared" si="11"/>
        <v>1</v>
      </c>
    </row>
    <row r="193" spans="1:23" ht="20.100000000000001" customHeight="1" x14ac:dyDescent="0.3">
      <c r="A193" s="26">
        <v>188</v>
      </c>
      <c r="B193" s="31" t="s">
        <v>53</v>
      </c>
      <c r="C193" s="26">
        <v>27912</v>
      </c>
      <c r="D193" s="45" t="s">
        <v>241</v>
      </c>
      <c r="E193" s="20"/>
      <c r="F193" s="36" t="s">
        <v>36</v>
      </c>
      <c r="G193" s="37" t="s">
        <v>41</v>
      </c>
      <c r="H193" s="20"/>
      <c r="I193" s="38">
        <v>34</v>
      </c>
      <c r="J193" s="20"/>
      <c r="K193" s="35" t="s">
        <v>11</v>
      </c>
      <c r="L193" s="35" t="s">
        <v>256</v>
      </c>
      <c r="M193" s="22" t="s">
        <v>279</v>
      </c>
      <c r="N193" s="31" t="s">
        <v>281</v>
      </c>
      <c r="O193" s="26" t="s">
        <v>287</v>
      </c>
      <c r="P193" s="21" t="s">
        <v>49</v>
      </c>
      <c r="Q193" s="23" t="str">
        <f>VLOOKUP(P193,코드!$B$3:$C$10,2)</f>
        <v>단순 미활용</v>
      </c>
      <c r="R193" s="26" t="s">
        <v>268</v>
      </c>
      <c r="S193" s="26" t="s">
        <v>295</v>
      </c>
      <c r="T193" s="12"/>
      <c r="U193" s="15" t="str">
        <f>VLOOKUP(K193,코드!$E$3:$F$5,2)</f>
        <v>G</v>
      </c>
      <c r="V193" s="15" t="str">
        <f t="shared" si="10"/>
        <v>G</v>
      </c>
      <c r="W193" s="16" t="b">
        <f t="shared" si="11"/>
        <v>1</v>
      </c>
    </row>
    <row r="194" spans="1:23" ht="20.100000000000001" customHeight="1" x14ac:dyDescent="0.3">
      <c r="A194" s="26">
        <v>189</v>
      </c>
      <c r="B194" s="31" t="s">
        <v>53</v>
      </c>
      <c r="C194" s="26">
        <v>27912</v>
      </c>
      <c r="D194" s="45" t="s">
        <v>242</v>
      </c>
      <c r="E194" s="20"/>
      <c r="F194" s="36" t="s">
        <v>36</v>
      </c>
      <c r="G194" s="37" t="s">
        <v>41</v>
      </c>
      <c r="H194" s="20"/>
      <c r="I194" s="38">
        <v>3770</v>
      </c>
      <c r="J194" s="20"/>
      <c r="K194" s="35" t="s">
        <v>11</v>
      </c>
      <c r="L194" s="35" t="s">
        <v>256</v>
      </c>
      <c r="M194" s="22" t="s">
        <v>279</v>
      </c>
      <c r="N194" s="31" t="s">
        <v>281</v>
      </c>
      <c r="O194" s="26" t="s">
        <v>287</v>
      </c>
      <c r="P194" s="21" t="s">
        <v>49</v>
      </c>
      <c r="Q194" s="23" t="str">
        <f>VLOOKUP(P194,코드!$B$3:$C$10,2)</f>
        <v>단순 미활용</v>
      </c>
      <c r="R194" s="26" t="s">
        <v>268</v>
      </c>
      <c r="S194" s="26" t="s">
        <v>295</v>
      </c>
      <c r="T194" s="12"/>
      <c r="U194" s="15" t="str">
        <f>VLOOKUP(K194,코드!$E$3:$F$5,2)</f>
        <v>G</v>
      </c>
      <c r="V194" s="15" t="str">
        <f t="shared" si="10"/>
        <v>G</v>
      </c>
      <c r="W194" s="16" t="b">
        <f t="shared" si="11"/>
        <v>1</v>
      </c>
    </row>
    <row r="195" spans="1:23" ht="20.100000000000001" customHeight="1" x14ac:dyDescent="0.3">
      <c r="A195" s="26">
        <v>190</v>
      </c>
      <c r="B195" s="31" t="s">
        <v>53</v>
      </c>
      <c r="C195" s="26">
        <v>27912</v>
      </c>
      <c r="D195" s="45" t="s">
        <v>243</v>
      </c>
      <c r="E195" s="20"/>
      <c r="F195" s="36" t="s">
        <v>36</v>
      </c>
      <c r="G195" s="45" t="s">
        <v>41</v>
      </c>
      <c r="H195" s="20"/>
      <c r="I195" s="46">
        <v>3751</v>
      </c>
      <c r="J195" s="20"/>
      <c r="K195" s="35" t="s">
        <v>11</v>
      </c>
      <c r="L195" s="35" t="s">
        <v>256</v>
      </c>
      <c r="M195" s="22" t="s">
        <v>279</v>
      </c>
      <c r="N195" s="31" t="s">
        <v>281</v>
      </c>
      <c r="O195" s="26" t="s">
        <v>287</v>
      </c>
      <c r="P195" s="21" t="s">
        <v>49</v>
      </c>
      <c r="Q195" s="23" t="str">
        <f>VLOOKUP(P195,코드!$B$3:$C$10,2)</f>
        <v>단순 미활용</v>
      </c>
      <c r="R195" s="26" t="s">
        <v>268</v>
      </c>
      <c r="S195" s="26" t="s">
        <v>295</v>
      </c>
      <c r="T195" s="12"/>
      <c r="U195" s="15" t="str">
        <f>VLOOKUP(K195,코드!$E$3:$F$5,2)</f>
        <v>G</v>
      </c>
      <c r="V195" s="15" t="str">
        <f t="shared" si="10"/>
        <v>G</v>
      </c>
      <c r="W195" s="16" t="b">
        <f t="shared" si="11"/>
        <v>1</v>
      </c>
    </row>
    <row r="196" spans="1:23" ht="20.100000000000001" customHeight="1" x14ac:dyDescent="0.3">
      <c r="A196" s="26">
        <v>191</v>
      </c>
      <c r="B196" s="31" t="s">
        <v>53</v>
      </c>
      <c r="C196" s="26">
        <v>27912</v>
      </c>
      <c r="D196" s="35" t="s">
        <v>244</v>
      </c>
      <c r="E196" s="20"/>
      <c r="F196" s="36" t="s">
        <v>36</v>
      </c>
      <c r="G196" s="35" t="s">
        <v>40</v>
      </c>
      <c r="H196" s="20"/>
      <c r="I196" s="50">
        <v>203</v>
      </c>
      <c r="J196" s="20"/>
      <c r="K196" s="35" t="s">
        <v>11</v>
      </c>
      <c r="L196" s="35" t="s">
        <v>256</v>
      </c>
      <c r="M196" s="22" t="s">
        <v>279</v>
      </c>
      <c r="N196" s="31" t="s">
        <v>281</v>
      </c>
      <c r="O196" s="26" t="s">
        <v>267</v>
      </c>
      <c r="P196" s="21" t="s">
        <v>49</v>
      </c>
      <c r="Q196" s="23" t="str">
        <f>VLOOKUP(P196,코드!$B$3:$C$10,2)</f>
        <v>단순 미활용</v>
      </c>
      <c r="R196" s="26" t="s">
        <v>266</v>
      </c>
      <c r="S196" s="26" t="s">
        <v>295</v>
      </c>
      <c r="T196" s="12"/>
      <c r="U196" s="15" t="str">
        <f>VLOOKUP(K196,코드!$E$3:$F$5,2)</f>
        <v>G</v>
      </c>
      <c r="V196" s="15" t="str">
        <f t="shared" si="10"/>
        <v>G</v>
      </c>
      <c r="W196" s="16" t="b">
        <f t="shared" si="11"/>
        <v>1</v>
      </c>
    </row>
    <row r="197" spans="1:23" ht="20.100000000000001" customHeight="1" x14ac:dyDescent="0.3">
      <c r="A197" s="26">
        <v>192</v>
      </c>
      <c r="B197" s="31" t="s">
        <v>53</v>
      </c>
      <c r="C197" s="26">
        <v>27912</v>
      </c>
      <c r="D197" s="45" t="s">
        <v>245</v>
      </c>
      <c r="E197" s="20"/>
      <c r="F197" s="36" t="s">
        <v>36</v>
      </c>
      <c r="G197" s="45" t="s">
        <v>39</v>
      </c>
      <c r="H197" s="20"/>
      <c r="I197" s="46">
        <v>4268</v>
      </c>
      <c r="J197" s="20"/>
      <c r="K197" s="35" t="s">
        <v>11</v>
      </c>
      <c r="L197" s="35" t="s">
        <v>256</v>
      </c>
      <c r="M197" s="22" t="s">
        <v>279</v>
      </c>
      <c r="N197" s="31" t="s">
        <v>281</v>
      </c>
      <c r="O197" s="26" t="s">
        <v>288</v>
      </c>
      <c r="P197" s="21" t="s">
        <v>49</v>
      </c>
      <c r="Q197" s="23" t="str">
        <f>VLOOKUP(P197,코드!$B$3:$C$10,2)</f>
        <v>단순 미활용</v>
      </c>
      <c r="R197" s="26" t="s">
        <v>268</v>
      </c>
      <c r="S197" s="26" t="s">
        <v>295</v>
      </c>
      <c r="T197" s="12"/>
      <c r="U197" s="15" t="str">
        <f>VLOOKUP(K197,코드!$E$3:$F$5,2)</f>
        <v>G</v>
      </c>
      <c r="V197" s="15" t="str">
        <f t="shared" si="10"/>
        <v>G</v>
      </c>
      <c r="W197" s="16" t="b">
        <f t="shared" si="11"/>
        <v>1</v>
      </c>
    </row>
    <row r="198" spans="1:23" ht="20.100000000000001" customHeight="1" x14ac:dyDescent="0.3">
      <c r="A198" s="26">
        <v>193</v>
      </c>
      <c r="B198" s="31" t="s">
        <v>53</v>
      </c>
      <c r="C198" s="26">
        <v>27912</v>
      </c>
      <c r="D198" s="45" t="s">
        <v>246</v>
      </c>
      <c r="E198" s="20"/>
      <c r="F198" s="36" t="s">
        <v>36</v>
      </c>
      <c r="G198" s="45" t="s">
        <v>39</v>
      </c>
      <c r="H198" s="20"/>
      <c r="I198" s="46">
        <v>4245</v>
      </c>
      <c r="J198" s="20"/>
      <c r="K198" s="35" t="s">
        <v>11</v>
      </c>
      <c r="L198" s="35" t="s">
        <v>256</v>
      </c>
      <c r="M198" s="22" t="s">
        <v>279</v>
      </c>
      <c r="N198" s="31" t="s">
        <v>281</v>
      </c>
      <c r="O198" s="26" t="s">
        <v>288</v>
      </c>
      <c r="P198" s="21" t="s">
        <v>49</v>
      </c>
      <c r="Q198" s="23" t="str">
        <f>VLOOKUP(P198,코드!$B$3:$C$10,2)</f>
        <v>단순 미활용</v>
      </c>
      <c r="R198" s="26" t="s">
        <v>268</v>
      </c>
      <c r="S198" s="26" t="s">
        <v>295</v>
      </c>
      <c r="T198" s="12"/>
      <c r="U198" s="15" t="str">
        <f>VLOOKUP(K198,코드!$E$3:$F$5,2)</f>
        <v>G</v>
      </c>
      <c r="V198" s="15" t="str">
        <f t="shared" si="10"/>
        <v>G</v>
      </c>
      <c r="W198" s="16" t="b">
        <f t="shared" si="11"/>
        <v>1</v>
      </c>
    </row>
    <row r="199" spans="1:23" ht="20.100000000000001" customHeight="1" x14ac:dyDescent="0.3">
      <c r="A199" s="26">
        <v>194</v>
      </c>
      <c r="B199" s="31" t="s">
        <v>53</v>
      </c>
      <c r="C199" s="26">
        <v>27912</v>
      </c>
      <c r="D199" s="45" t="s">
        <v>247</v>
      </c>
      <c r="E199" s="20"/>
      <c r="F199" s="36" t="s">
        <v>36</v>
      </c>
      <c r="G199" s="45" t="s">
        <v>39</v>
      </c>
      <c r="H199" s="20"/>
      <c r="I199" s="46">
        <v>4155</v>
      </c>
      <c r="J199" s="20"/>
      <c r="K199" s="35" t="s">
        <v>11</v>
      </c>
      <c r="L199" s="35" t="s">
        <v>256</v>
      </c>
      <c r="M199" s="22" t="s">
        <v>279</v>
      </c>
      <c r="N199" s="31" t="s">
        <v>281</v>
      </c>
      <c r="O199" s="26" t="s">
        <v>288</v>
      </c>
      <c r="P199" s="21" t="s">
        <v>49</v>
      </c>
      <c r="Q199" s="23" t="str">
        <f>VLOOKUP(P199,코드!$B$3:$C$10,2)</f>
        <v>단순 미활용</v>
      </c>
      <c r="R199" s="26" t="s">
        <v>268</v>
      </c>
      <c r="S199" s="26" t="s">
        <v>295</v>
      </c>
      <c r="T199" s="12"/>
      <c r="U199" s="15" t="str">
        <f>VLOOKUP(K199,코드!$E$3:$F$5,2)</f>
        <v>G</v>
      </c>
      <c r="V199" s="15" t="str">
        <f t="shared" si="10"/>
        <v>G</v>
      </c>
      <c r="W199" s="16" t="b">
        <f t="shared" si="11"/>
        <v>1</v>
      </c>
    </row>
    <row r="200" spans="1:23" ht="20.100000000000001" customHeight="1" x14ac:dyDescent="0.3">
      <c r="A200" s="26">
        <v>195</v>
      </c>
      <c r="B200" s="31" t="s">
        <v>53</v>
      </c>
      <c r="C200" s="26">
        <v>27912</v>
      </c>
      <c r="D200" s="45" t="s">
        <v>248</v>
      </c>
      <c r="E200" s="20"/>
      <c r="F200" s="36" t="s">
        <v>36</v>
      </c>
      <c r="G200" s="45" t="s">
        <v>27</v>
      </c>
      <c r="H200" s="20"/>
      <c r="I200" s="46">
        <v>61</v>
      </c>
      <c r="J200" s="20"/>
      <c r="K200" s="35" t="s">
        <v>11</v>
      </c>
      <c r="L200" s="35" t="s">
        <v>256</v>
      </c>
      <c r="M200" s="22" t="s">
        <v>279</v>
      </c>
      <c r="N200" s="31" t="s">
        <v>281</v>
      </c>
      <c r="O200" s="26" t="s">
        <v>267</v>
      </c>
      <c r="P200" s="21" t="s">
        <v>49</v>
      </c>
      <c r="Q200" s="23" t="str">
        <f>VLOOKUP(P200,코드!$B$3:$C$10,2)</f>
        <v>단순 미활용</v>
      </c>
      <c r="R200" s="26" t="s">
        <v>289</v>
      </c>
      <c r="S200" s="26" t="s">
        <v>295</v>
      </c>
      <c r="T200" s="12"/>
      <c r="U200" s="15" t="str">
        <f>VLOOKUP(K200,코드!$E$3:$F$5,2)</f>
        <v>G</v>
      </c>
      <c r="V200" s="15" t="str">
        <f t="shared" si="10"/>
        <v>G</v>
      </c>
      <c r="W200" s="16" t="b">
        <f t="shared" si="11"/>
        <v>1</v>
      </c>
    </row>
    <row r="201" spans="1:23" ht="20.100000000000001" customHeight="1" x14ac:dyDescent="0.3">
      <c r="A201" s="26">
        <v>196</v>
      </c>
      <c r="B201" s="31" t="s">
        <v>53</v>
      </c>
      <c r="C201" s="26">
        <v>27912</v>
      </c>
      <c r="D201" s="39" t="s">
        <v>249</v>
      </c>
      <c r="E201" s="20"/>
      <c r="F201" s="32" t="s">
        <v>36</v>
      </c>
      <c r="G201" s="39" t="s">
        <v>39</v>
      </c>
      <c r="H201" s="20"/>
      <c r="I201" s="40">
        <v>45.5</v>
      </c>
      <c r="J201" s="20"/>
      <c r="K201" s="31" t="s">
        <v>11</v>
      </c>
      <c r="L201" s="31" t="s">
        <v>256</v>
      </c>
      <c r="M201" s="22" t="s">
        <v>279</v>
      </c>
      <c r="N201" s="31" t="s">
        <v>281</v>
      </c>
      <c r="O201" s="26" t="s">
        <v>290</v>
      </c>
      <c r="P201" s="21" t="s">
        <v>49</v>
      </c>
      <c r="Q201" s="23" t="str">
        <f>VLOOKUP(P201,코드!$B$3:$C$10,2)</f>
        <v>단순 미활용</v>
      </c>
      <c r="R201" s="26" t="s">
        <v>290</v>
      </c>
      <c r="S201" s="26" t="s">
        <v>295</v>
      </c>
      <c r="T201" s="12"/>
      <c r="U201" s="15" t="str">
        <f>VLOOKUP(K201,코드!$E$3:$F$5,2)</f>
        <v>G</v>
      </c>
      <c r="V201" s="15" t="str">
        <f t="shared" si="10"/>
        <v>G</v>
      </c>
      <c r="W201" s="16" t="b">
        <f t="shared" si="11"/>
        <v>1</v>
      </c>
    </row>
    <row r="202" spans="1:23" ht="20.100000000000001" customHeight="1" x14ac:dyDescent="0.3">
      <c r="A202" s="26">
        <v>197</v>
      </c>
      <c r="B202" s="31" t="s">
        <v>53</v>
      </c>
      <c r="C202" s="26">
        <v>27912</v>
      </c>
      <c r="D202" s="39" t="s">
        <v>250</v>
      </c>
      <c r="E202" s="20"/>
      <c r="F202" s="32" t="s">
        <v>36</v>
      </c>
      <c r="G202" s="39" t="s">
        <v>41</v>
      </c>
      <c r="H202" s="20"/>
      <c r="I202" s="40">
        <v>5950</v>
      </c>
      <c r="J202" s="20"/>
      <c r="K202" s="31" t="s">
        <v>11</v>
      </c>
      <c r="L202" s="31" t="s">
        <v>256</v>
      </c>
      <c r="M202" s="22" t="s">
        <v>279</v>
      </c>
      <c r="N202" s="31" t="s">
        <v>281</v>
      </c>
      <c r="O202" s="26" t="s">
        <v>287</v>
      </c>
      <c r="P202" s="21" t="s">
        <v>49</v>
      </c>
      <c r="Q202" s="23" t="str">
        <f>VLOOKUP(P202,코드!$B$3:$C$10,2)</f>
        <v>단순 미활용</v>
      </c>
      <c r="R202" s="26" t="s">
        <v>268</v>
      </c>
      <c r="S202" s="26" t="s">
        <v>295</v>
      </c>
      <c r="T202" s="12"/>
      <c r="U202" s="15" t="str">
        <f>VLOOKUP(K202,코드!$E$3:$F$5,2)</f>
        <v>G</v>
      </c>
      <c r="V202" s="15" t="str">
        <f t="shared" si="10"/>
        <v>G</v>
      </c>
      <c r="W202" s="16" t="b">
        <f t="shared" si="11"/>
        <v>1</v>
      </c>
    </row>
    <row r="203" spans="1:23" ht="20.100000000000001" customHeight="1" x14ac:dyDescent="0.3">
      <c r="A203" s="26">
        <v>198</v>
      </c>
      <c r="B203" s="31" t="s">
        <v>53</v>
      </c>
      <c r="C203" s="26">
        <v>27912</v>
      </c>
      <c r="D203" s="39" t="s">
        <v>251</v>
      </c>
      <c r="E203" s="20"/>
      <c r="F203" s="32" t="s">
        <v>36</v>
      </c>
      <c r="G203" s="39" t="s">
        <v>40</v>
      </c>
      <c r="H203" s="20"/>
      <c r="I203" s="40">
        <v>114</v>
      </c>
      <c r="J203" s="20"/>
      <c r="K203" s="31" t="s">
        <v>11</v>
      </c>
      <c r="L203" s="31" t="s">
        <v>256</v>
      </c>
      <c r="M203" s="22" t="s">
        <v>279</v>
      </c>
      <c r="N203" s="31" t="s">
        <v>281</v>
      </c>
      <c r="O203" s="26" t="s">
        <v>288</v>
      </c>
      <c r="P203" s="21" t="s">
        <v>49</v>
      </c>
      <c r="Q203" s="23" t="str">
        <f>VLOOKUP(P203,코드!$B$3:$C$10,2)</f>
        <v>단순 미활용</v>
      </c>
      <c r="R203" s="26" t="s">
        <v>268</v>
      </c>
      <c r="S203" s="26" t="s">
        <v>295</v>
      </c>
      <c r="T203" s="12"/>
      <c r="U203" s="15" t="str">
        <f>VLOOKUP(K203,코드!$E$3:$F$5,2)</f>
        <v>G</v>
      </c>
      <c r="V203" s="15" t="str">
        <f t="shared" si="10"/>
        <v>G</v>
      </c>
      <c r="W203" s="16" t="b">
        <f t="shared" si="11"/>
        <v>1</v>
      </c>
    </row>
    <row r="204" spans="1:23" ht="20.100000000000001" customHeight="1" x14ac:dyDescent="0.3">
      <c r="A204" s="26">
        <v>199</v>
      </c>
      <c r="B204" s="31" t="s">
        <v>53</v>
      </c>
      <c r="C204" s="26">
        <v>27912</v>
      </c>
      <c r="D204" s="45" t="s">
        <v>252</v>
      </c>
      <c r="E204" s="20"/>
      <c r="F204" s="32" t="s">
        <v>36</v>
      </c>
      <c r="G204" s="39" t="s">
        <v>40</v>
      </c>
      <c r="H204" s="20"/>
      <c r="I204" s="40">
        <v>174</v>
      </c>
      <c r="J204" s="20"/>
      <c r="K204" s="31" t="s">
        <v>11</v>
      </c>
      <c r="L204" s="31" t="s">
        <v>256</v>
      </c>
      <c r="M204" s="22" t="s">
        <v>279</v>
      </c>
      <c r="N204" s="31" t="s">
        <v>281</v>
      </c>
      <c r="O204" s="26" t="s">
        <v>288</v>
      </c>
      <c r="P204" s="21" t="s">
        <v>49</v>
      </c>
      <c r="Q204" s="23" t="str">
        <f>VLOOKUP(P204,코드!$B$3:$C$10,2)</f>
        <v>단순 미활용</v>
      </c>
      <c r="R204" s="26" t="s">
        <v>268</v>
      </c>
      <c r="S204" s="26" t="s">
        <v>295</v>
      </c>
      <c r="T204" s="12"/>
      <c r="U204" s="15" t="str">
        <f>VLOOKUP(K204,코드!$E$3:$F$5,2)</f>
        <v>G</v>
      </c>
      <c r="V204" s="15" t="str">
        <f t="shared" si="10"/>
        <v>G</v>
      </c>
      <c r="W204" s="16" t="b">
        <f t="shared" si="11"/>
        <v>1</v>
      </c>
    </row>
    <row r="205" spans="1:23" ht="20.100000000000001" customHeight="1" x14ac:dyDescent="0.3">
      <c r="A205" s="26">
        <v>200</v>
      </c>
      <c r="B205" s="31" t="s">
        <v>53</v>
      </c>
      <c r="C205" s="26">
        <v>27912</v>
      </c>
      <c r="D205" s="45" t="s">
        <v>253</v>
      </c>
      <c r="E205" s="20"/>
      <c r="F205" s="32" t="s">
        <v>36</v>
      </c>
      <c r="G205" s="39" t="s">
        <v>40</v>
      </c>
      <c r="H205" s="20"/>
      <c r="I205" s="40">
        <v>87</v>
      </c>
      <c r="J205" s="20"/>
      <c r="K205" s="31" t="s">
        <v>11</v>
      </c>
      <c r="L205" s="31" t="s">
        <v>256</v>
      </c>
      <c r="M205" s="22" t="s">
        <v>279</v>
      </c>
      <c r="N205" s="31" t="s">
        <v>281</v>
      </c>
      <c r="O205" s="26" t="s">
        <v>288</v>
      </c>
      <c r="P205" s="21" t="s">
        <v>49</v>
      </c>
      <c r="Q205" s="23" t="str">
        <f>VLOOKUP(P205,코드!$B$3:$C$10,2)</f>
        <v>단순 미활용</v>
      </c>
      <c r="R205" s="26" t="s">
        <v>268</v>
      </c>
      <c r="S205" s="26" t="s">
        <v>295</v>
      </c>
      <c r="T205" s="12"/>
      <c r="U205" s="15" t="str">
        <f>VLOOKUP(K205,코드!$E$3:$F$5,2)</f>
        <v>G</v>
      </c>
      <c r="V205" s="15" t="str">
        <f t="shared" si="10"/>
        <v>G</v>
      </c>
      <c r="W205" s="16" t="b">
        <f t="shared" si="11"/>
        <v>1</v>
      </c>
    </row>
    <row r="206" spans="1:23" ht="20.100000000000001" customHeight="1" x14ac:dyDescent="0.3">
      <c r="A206" s="26">
        <v>201</v>
      </c>
      <c r="B206" s="31" t="s">
        <v>53</v>
      </c>
      <c r="C206" s="26">
        <v>27912</v>
      </c>
      <c r="D206" s="45" t="s">
        <v>254</v>
      </c>
      <c r="E206" s="20"/>
      <c r="F206" s="32" t="s">
        <v>36</v>
      </c>
      <c r="G206" s="39" t="s">
        <v>40</v>
      </c>
      <c r="H206" s="20"/>
      <c r="I206" s="40">
        <v>436</v>
      </c>
      <c r="J206" s="20"/>
      <c r="K206" s="31" t="s">
        <v>11</v>
      </c>
      <c r="L206" s="31" t="s">
        <v>256</v>
      </c>
      <c r="M206" s="22" t="s">
        <v>279</v>
      </c>
      <c r="N206" s="31" t="s">
        <v>281</v>
      </c>
      <c r="O206" s="26" t="s">
        <v>288</v>
      </c>
      <c r="P206" s="21" t="s">
        <v>49</v>
      </c>
      <c r="Q206" s="23" t="str">
        <f>VLOOKUP(P206,코드!$B$3:$C$10,2)</f>
        <v>단순 미활용</v>
      </c>
      <c r="R206" s="26" t="s">
        <v>268</v>
      </c>
      <c r="S206" s="26" t="s">
        <v>295</v>
      </c>
      <c r="T206" s="12"/>
      <c r="U206" s="15" t="str">
        <f>VLOOKUP(K206,코드!$E$3:$F$5,2)</f>
        <v>G</v>
      </c>
      <c r="V206" s="15" t="str">
        <f t="shared" si="10"/>
        <v>G</v>
      </c>
      <c r="W206" s="16" t="b">
        <f t="shared" si="11"/>
        <v>1</v>
      </c>
    </row>
    <row r="207" spans="1:23" ht="20.100000000000001" customHeight="1" x14ac:dyDescent="0.3">
      <c r="A207" s="26">
        <v>202</v>
      </c>
      <c r="B207" s="31" t="s">
        <v>53</v>
      </c>
      <c r="C207" s="26">
        <v>27912</v>
      </c>
      <c r="D207" s="45" t="s">
        <v>255</v>
      </c>
      <c r="E207" s="20"/>
      <c r="F207" s="32" t="s">
        <v>36</v>
      </c>
      <c r="G207" s="39" t="s">
        <v>40</v>
      </c>
      <c r="H207" s="20"/>
      <c r="I207" s="40">
        <v>195.8</v>
      </c>
      <c r="J207" s="20"/>
      <c r="K207" s="31" t="s">
        <v>11</v>
      </c>
      <c r="L207" s="31" t="s">
        <v>256</v>
      </c>
      <c r="M207" s="22" t="s">
        <v>279</v>
      </c>
      <c r="N207" s="31" t="s">
        <v>281</v>
      </c>
      <c r="O207" s="26" t="s">
        <v>267</v>
      </c>
      <c r="P207" s="21" t="s">
        <v>49</v>
      </c>
      <c r="Q207" s="23" t="str">
        <f>VLOOKUP(P207,코드!$B$3:$C$10,2)</f>
        <v>단순 미활용</v>
      </c>
      <c r="R207" s="26" t="s">
        <v>291</v>
      </c>
      <c r="S207" s="26" t="s">
        <v>295</v>
      </c>
      <c r="T207" s="12"/>
      <c r="U207" s="15" t="str">
        <f>VLOOKUP(K207,코드!$E$3:$F$5,2)</f>
        <v>G</v>
      </c>
      <c r="V207" s="15" t="str">
        <f t="shared" si="10"/>
        <v>G</v>
      </c>
      <c r="W207" s="16" t="b">
        <f t="shared" si="11"/>
        <v>1</v>
      </c>
    </row>
    <row r="208" spans="1:23" x14ac:dyDescent="0.3">
      <c r="D208" s="27"/>
      <c r="T208" s="13"/>
    </row>
    <row r="209" spans="4:26" x14ac:dyDescent="0.3">
      <c r="D209" s="27"/>
      <c r="T209" s="13"/>
    </row>
    <row r="210" spans="4:26" x14ac:dyDescent="0.3">
      <c r="D210" s="27"/>
    </row>
    <row r="211" spans="4:26" x14ac:dyDescent="0.3">
      <c r="Z211" s="2"/>
    </row>
  </sheetData>
  <autoFilter ref="A5:W207" xr:uid="{00000000-0009-0000-0000-000000000000}"/>
  <mergeCells count="16">
    <mergeCell ref="R2:R3"/>
    <mergeCell ref="S2:S3"/>
    <mergeCell ref="W2:W3"/>
    <mergeCell ref="A1:W1"/>
    <mergeCell ref="C2:C3"/>
    <mergeCell ref="A2:A3"/>
    <mergeCell ref="B2:B3"/>
    <mergeCell ref="D2:D3"/>
    <mergeCell ref="E2:E3"/>
    <mergeCell ref="F2:F3"/>
    <mergeCell ref="G2:J2"/>
    <mergeCell ref="K2:K3"/>
    <mergeCell ref="L2:L3"/>
    <mergeCell ref="O2:O3"/>
    <mergeCell ref="P2:P3"/>
    <mergeCell ref="Q2:Q3"/>
  </mergeCells>
  <phoneticPr fontId="4" type="noConversion"/>
  <dataValidations count="1">
    <dataValidation type="list" allowBlank="1" showInputMessage="1" showErrorMessage="1" sqref="P1 P6:P1048576" xr:uid="{D130B14C-6C38-47FD-AADA-9D6DABFB5B61}">
      <formula1>"A01,A02,G01,G02,G03,G04,G05"</formula1>
    </dataValidation>
  </dataValidations>
  <pageMargins left="0.69972223043441772" right="0.69972223043441772" top="0.75" bottom="0.75" header="0.30000001192092896" footer="0.30000001192092896"/>
  <pageSetup paperSize="9" scale="2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3:F10"/>
  <sheetViews>
    <sheetView zoomScaleNormal="100" zoomScaleSheetLayoutView="100" workbookViewId="0">
      <selection activeCell="C21" sqref="C21"/>
    </sheetView>
  </sheetViews>
  <sheetFormatPr defaultColWidth="9" defaultRowHeight="16.5" x14ac:dyDescent="0.3"/>
  <cols>
    <col min="3" max="3" width="45.75" customWidth="1"/>
  </cols>
  <sheetData>
    <row r="3" spans="2:6" ht="21.75" customHeight="1" x14ac:dyDescent="0.3">
      <c r="B3" s="8" t="s">
        <v>26</v>
      </c>
      <c r="C3" s="8" t="s">
        <v>4</v>
      </c>
      <c r="E3" s="2" t="s">
        <v>28</v>
      </c>
      <c r="F3" s="14" t="s">
        <v>26</v>
      </c>
    </row>
    <row r="4" spans="2:6" ht="24.75" customHeight="1" x14ac:dyDescent="0.3">
      <c r="B4" s="6" t="s">
        <v>23</v>
      </c>
      <c r="C4" s="7" t="s">
        <v>13</v>
      </c>
      <c r="E4" s="2" t="s">
        <v>11</v>
      </c>
      <c r="F4" s="14" t="s">
        <v>16</v>
      </c>
    </row>
    <row r="5" spans="2:6" ht="24.75" customHeight="1" x14ac:dyDescent="0.3">
      <c r="B5" s="6" t="s">
        <v>20</v>
      </c>
      <c r="C5" s="7" t="s">
        <v>8</v>
      </c>
      <c r="E5" s="2" t="s">
        <v>3</v>
      </c>
      <c r="F5" s="14" t="s">
        <v>24</v>
      </c>
    </row>
    <row r="6" spans="2:6" ht="24.75" customHeight="1" x14ac:dyDescent="0.3">
      <c r="B6" s="6" t="s">
        <v>15</v>
      </c>
      <c r="C6" s="7" t="s">
        <v>14</v>
      </c>
      <c r="E6" s="2"/>
      <c r="F6" s="14"/>
    </row>
    <row r="7" spans="2:6" ht="24.75" customHeight="1" x14ac:dyDescent="0.3">
      <c r="B7" s="6" t="s">
        <v>18</v>
      </c>
      <c r="C7" s="7" t="s">
        <v>1</v>
      </c>
    </row>
    <row r="8" spans="2:6" ht="24.75" customHeight="1" x14ac:dyDescent="0.3">
      <c r="B8" s="6" t="s">
        <v>17</v>
      </c>
      <c r="C8" s="7" t="s">
        <v>5</v>
      </c>
    </row>
    <row r="9" spans="2:6" ht="24.75" customHeight="1" x14ac:dyDescent="0.3">
      <c r="B9" s="6" t="s">
        <v>21</v>
      </c>
      <c r="C9" s="7" t="s">
        <v>30</v>
      </c>
    </row>
    <row r="10" spans="2:6" ht="30.75" customHeight="1" x14ac:dyDescent="0.3">
      <c r="B10" s="18" t="s">
        <v>49</v>
      </c>
      <c r="C10" s="19" t="s">
        <v>50</v>
      </c>
    </row>
  </sheetData>
  <phoneticPr fontId="4" type="noConversion"/>
  <pageMargins left="0.69972223043441772" right="0.69972223043441772" top="0.75" bottom="0.75" header="0.30000001192092896" footer="0.30000001192092896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목록</vt:lpstr>
      <vt:lpstr>코드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</dc:creator>
  <cp:lastModifiedBy>USER</cp:lastModifiedBy>
  <cp:revision>7</cp:revision>
  <cp:lastPrinted>2025-12-12T00:05:30Z</cp:lastPrinted>
  <dcterms:created xsi:type="dcterms:W3CDTF">2025-05-20T11:27:29Z</dcterms:created>
  <dcterms:modified xsi:type="dcterms:W3CDTF">2026-01-14T01:58:40Z</dcterms:modified>
  <cp:version>1200.0100.01</cp:version>
</cp:coreProperties>
</file>